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UP. FOMENTO\LEI PAULO GUSTAVO 2023\resultados preliminar\VERSOES REVISADAS 06-01\"/>
    </mc:Choice>
  </mc:AlternateContent>
  <bookViews>
    <workbookView showHorizontalScroll="0" showVerticalScroll="0" showSheetTabs="0" xWindow="0" yWindow="0" windowWidth="20490" windowHeight="6720"/>
  </bookViews>
  <sheets>
    <sheet name="Planilha1" sheetId="1" r:id="rId1"/>
    <sheet name="Planilha2" sheetId="2" r:id="rId2"/>
  </sheets>
  <definedNames>
    <definedName name="_xlnm._FilterDatabase" localSheetId="0" hidden="1">Planilha1!$A$4:$U$595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5" i="1" l="1"/>
  <c r="U393" i="1"/>
  <c r="U30" i="1"/>
  <c r="U450" i="1"/>
  <c r="U37" i="1"/>
  <c r="U243" i="1"/>
  <c r="U277" i="1"/>
  <c r="U19" i="1"/>
  <c r="U489" i="1"/>
  <c r="U285" i="1"/>
  <c r="U9" i="1"/>
  <c r="U493" i="1"/>
  <c r="U41" i="1"/>
  <c r="U585" i="1"/>
  <c r="U10" i="1"/>
  <c r="U34" i="1"/>
  <c r="U40" i="1"/>
  <c r="U24" i="1"/>
  <c r="U28" i="1"/>
  <c r="U562" i="1"/>
  <c r="U21" i="1"/>
  <c r="U247" i="1"/>
  <c r="U12" i="1"/>
  <c r="U320" i="1"/>
  <c r="U29" i="1"/>
  <c r="U234" i="1"/>
  <c r="U26" i="1"/>
  <c r="U504" i="1"/>
  <c r="U325" i="1"/>
  <c r="U516" i="1"/>
  <c r="U38" i="1"/>
  <c r="U323" i="1"/>
  <c r="U316" i="1"/>
  <c r="U44" i="1"/>
  <c r="U20" i="1"/>
  <c r="U42" i="1"/>
  <c r="U36" i="1"/>
  <c r="U11" i="1"/>
  <c r="U554" i="1"/>
  <c r="U573" i="1"/>
  <c r="U17" i="1"/>
  <c r="U101" i="1"/>
  <c r="U115" i="1"/>
  <c r="U13" i="1"/>
  <c r="U336" i="1"/>
  <c r="U483" i="1"/>
  <c r="U449" i="1"/>
  <c r="U349" i="1"/>
  <c r="U355" i="1"/>
  <c r="U381" i="1"/>
  <c r="U45" i="1"/>
  <c r="U435" i="1"/>
  <c r="U436" i="1"/>
  <c r="U590" i="1"/>
  <c r="U484" i="1"/>
  <c r="U446" i="1"/>
  <c r="U240" i="1"/>
  <c r="U438" i="1"/>
  <c r="U582" i="1"/>
  <c r="U236" i="1"/>
  <c r="U269" i="1"/>
  <c r="U421" i="1"/>
  <c r="U248" i="1"/>
  <c r="U394" i="1"/>
  <c r="U35" i="1"/>
  <c r="U482" i="1"/>
  <c r="U239" i="1"/>
  <c r="U301" i="1"/>
  <c r="U543" i="1"/>
  <c r="U570" i="1"/>
  <c r="U5" i="1"/>
  <c r="U392" i="1"/>
  <c r="U424" i="1"/>
  <c r="U334" i="1"/>
  <c r="U119" i="1"/>
  <c r="U237" i="1"/>
  <c r="U359" i="1"/>
  <c r="U16" i="1"/>
  <c r="U390" i="1"/>
  <c r="U32" i="1"/>
  <c r="U356" i="1"/>
  <c r="U319" i="1"/>
  <c r="U268" i="1"/>
  <c r="U270" i="1"/>
  <c r="U315" i="1"/>
  <c r="U365" i="1"/>
  <c r="U229" i="1"/>
  <c r="U460" i="1"/>
  <c r="U299" i="1"/>
  <c r="U322" i="1"/>
  <c r="U280" i="1"/>
  <c r="U488" i="1"/>
  <c r="U386" i="1"/>
  <c r="U457" i="1"/>
  <c r="U308" i="1"/>
  <c r="U466" i="1"/>
  <c r="U27" i="1"/>
  <c r="U260" i="1"/>
  <c r="U290" i="1"/>
  <c r="U327" i="1"/>
  <c r="U363" i="1"/>
  <c r="U481" i="1"/>
  <c r="U304" i="1"/>
  <c r="U410" i="1"/>
  <c r="U465" i="1"/>
  <c r="U39" i="1"/>
  <c r="U300" i="1"/>
  <c r="U331" i="1"/>
  <c r="U337" i="1"/>
  <c r="U586" i="1"/>
  <c r="U595" i="1"/>
  <c r="U399" i="1"/>
  <c r="U459" i="1"/>
  <c r="U515" i="1"/>
  <c r="U371" i="1"/>
  <c r="U70" i="1"/>
  <c r="U592" i="1"/>
  <c r="U91" i="1"/>
  <c r="U6" i="1"/>
  <c r="U22" i="1"/>
  <c r="U490" i="1"/>
  <c r="U259" i="1"/>
  <c r="U521" i="1"/>
  <c r="U65" i="1"/>
  <c r="U354" i="1"/>
  <c r="U294" i="1"/>
  <c r="U314" i="1"/>
  <c r="U18" i="1"/>
  <c r="U510" i="1"/>
  <c r="U537" i="1"/>
  <c r="U372" i="1"/>
  <c r="U561" i="1"/>
  <c r="U302" i="1"/>
  <c r="U31" i="1"/>
  <c r="U423" i="1"/>
  <c r="U387" i="1"/>
  <c r="U419" i="1"/>
  <c r="U526" i="1"/>
  <c r="U80" i="1"/>
  <c r="U528" i="1"/>
  <c r="U311" i="1"/>
  <c r="U90" i="1"/>
  <c r="U545" i="1"/>
  <c r="U14" i="1"/>
  <c r="U233" i="1"/>
  <c r="U415" i="1"/>
  <c r="U310" i="1"/>
  <c r="U106" i="1"/>
  <c r="U118" i="1"/>
  <c r="U261" i="1"/>
  <c r="U467" i="1"/>
  <c r="U374" i="1"/>
  <c r="U404" i="1"/>
  <c r="U511" i="1"/>
  <c r="U56" i="1"/>
  <c r="U57" i="1"/>
  <c r="U347" i="1"/>
  <c r="U74" i="1"/>
  <c r="U366" i="1"/>
  <c r="U441" i="1"/>
  <c r="U539" i="1"/>
  <c r="U581" i="1"/>
  <c r="U254" i="1"/>
  <c r="U352" i="1"/>
  <c r="U8" i="1"/>
  <c r="U454" i="1"/>
  <c r="U478" i="1"/>
  <c r="U486" i="1"/>
  <c r="U583" i="1"/>
  <c r="U398" i="1"/>
  <c r="U94" i="1"/>
  <c r="U553" i="1"/>
  <c r="U122" i="1"/>
  <c r="U593" i="1"/>
  <c r="U594" i="1"/>
  <c r="U50" i="1"/>
  <c r="U47" i="1"/>
  <c r="U321" i="1"/>
  <c r="U383" i="1"/>
  <c r="U361" i="1"/>
  <c r="U557" i="1"/>
  <c r="U587" i="1"/>
  <c r="U579" i="1"/>
  <c r="U447" i="1"/>
  <c r="U496" i="1"/>
  <c r="U362" i="1"/>
  <c r="U568" i="1"/>
  <c r="U442" i="1"/>
  <c r="U547" i="1"/>
  <c r="U518" i="1"/>
  <c r="U318" i="1"/>
  <c r="U468" i="1"/>
  <c r="U505" i="1"/>
  <c r="U507" i="1"/>
  <c r="U249" i="1"/>
  <c r="U524" i="1"/>
  <c r="U245" i="1"/>
  <c r="U513" i="1"/>
  <c r="U255" i="1"/>
  <c r="U63" i="1"/>
  <c r="U330" i="1"/>
  <c r="U422" i="1"/>
  <c r="U427" i="1"/>
  <c r="U487" i="1"/>
  <c r="U520" i="1"/>
  <c r="U529" i="1"/>
  <c r="U566" i="1"/>
  <c r="U580" i="1"/>
  <c r="U470" i="1"/>
  <c r="U546" i="1"/>
  <c r="U272" i="1"/>
  <c r="U292" i="1"/>
  <c r="U429" i="1"/>
  <c r="U263" i="1"/>
  <c r="U360" i="1"/>
  <c r="U369" i="1"/>
  <c r="U385" i="1"/>
  <c r="U571" i="1"/>
  <c r="U578" i="1"/>
  <c r="U291" i="1"/>
  <c r="U25" i="1"/>
  <c r="U282" i="1"/>
  <c r="U396" i="1"/>
  <c r="U420" i="1"/>
  <c r="U522" i="1"/>
  <c r="U257" i="1"/>
  <c r="U556" i="1"/>
  <c r="U273" i="1"/>
  <c r="U350" i="1"/>
  <c r="U401" i="1"/>
  <c r="U448" i="1"/>
  <c r="U471" i="1"/>
  <c r="U499" i="1"/>
  <c r="U338" i="1"/>
  <c r="U226" i="1"/>
  <c r="U7" i="1"/>
  <c r="U535" i="1"/>
  <c r="U462" i="1"/>
  <c r="U503" i="1"/>
  <c r="U357" i="1"/>
  <c r="U525" i="1"/>
  <c r="U575" i="1"/>
  <c r="U238" i="1"/>
  <c r="U264" i="1"/>
  <c r="U276" i="1"/>
  <c r="U368" i="1"/>
  <c r="U430" i="1"/>
  <c r="U495" i="1"/>
  <c r="U227" i="1"/>
  <c r="U232" i="1"/>
  <c r="U265" i="1"/>
  <c r="U281" i="1"/>
  <c r="U339" i="1"/>
  <c r="U434" i="1"/>
  <c r="U498" i="1"/>
  <c r="U235" i="1"/>
  <c r="U431" i="1"/>
  <c r="U241" i="1"/>
  <c r="U463" i="1"/>
  <c r="U377" i="1"/>
  <c r="U569" i="1"/>
  <c r="U375" i="1"/>
  <c r="U376" i="1"/>
  <c r="U432" i="1"/>
  <c r="U565" i="1"/>
  <c r="U397" i="1"/>
  <c r="U246" i="1"/>
  <c r="U275" i="1"/>
  <c r="U298" i="1"/>
  <c r="U440" i="1"/>
  <c r="U530" i="1"/>
  <c r="U78" i="1"/>
  <c r="U514" i="1"/>
  <c r="U348" i="1"/>
  <c r="U262" i="1"/>
  <c r="U479" i="1"/>
  <c r="U508" i="1"/>
  <c r="U400" i="1"/>
  <c r="U408" i="1"/>
  <c r="U542" i="1"/>
  <c r="U353" i="1"/>
  <c r="U564" i="1"/>
  <c r="U253" i="1"/>
  <c r="U373" i="1"/>
  <c r="U439" i="1"/>
  <c r="U501" i="1"/>
  <c r="U589" i="1"/>
  <c r="U278" i="1"/>
  <c r="U251" i="1"/>
  <c r="U58" i="1"/>
  <c r="U23" i="1"/>
  <c r="U437" i="1"/>
  <c r="U477" i="1"/>
  <c r="U523" i="1"/>
  <c r="U416" i="1"/>
  <c r="U326" i="1"/>
  <c r="U370" i="1"/>
  <c r="U76" i="1"/>
  <c r="U391" i="1"/>
  <c r="U406" i="1"/>
  <c r="U411" i="1"/>
  <c r="U328" i="1"/>
  <c r="U103" i="1"/>
  <c r="U382" i="1"/>
  <c r="U538" i="1"/>
  <c r="U461" i="1"/>
  <c r="U572" i="1"/>
  <c r="U384" i="1"/>
  <c r="U512" i="1"/>
  <c r="U284" i="1"/>
  <c r="U473" i="1"/>
  <c r="U475" i="1"/>
  <c r="U286" i="1"/>
  <c r="U532" i="1"/>
  <c r="U560" i="1"/>
  <c r="U576" i="1"/>
  <c r="U588" i="1"/>
  <c r="U476" i="1"/>
  <c r="U283" i="1"/>
  <c r="U295" i="1"/>
  <c r="U343" i="1"/>
  <c r="U533" i="1"/>
  <c r="U43" i="1"/>
  <c r="U69" i="1"/>
  <c r="U242" i="1"/>
  <c r="U317" i="1"/>
  <c r="U329" i="1"/>
  <c r="U388" i="1"/>
  <c r="U456" i="1"/>
  <c r="U469" i="1"/>
  <c r="U491" i="1"/>
  <c r="U497" i="1"/>
  <c r="U517" i="1"/>
  <c r="U332" i="1"/>
  <c r="U358" i="1"/>
  <c r="U453" i="1"/>
  <c r="U116" i="1"/>
  <c r="U567" i="1"/>
  <c r="U33" i="1"/>
  <c r="U252" i="1"/>
  <c r="U309" i="1"/>
  <c r="U405" i="1"/>
  <c r="U555" i="1"/>
  <c r="U305" i="1"/>
  <c r="U313" i="1"/>
  <c r="U346" i="1"/>
  <c r="U426" i="1"/>
  <c r="U89" i="1"/>
  <c r="U428" i="1"/>
  <c r="U250" i="1"/>
  <c r="U407" i="1"/>
  <c r="U324" i="1"/>
  <c r="U444" i="1"/>
  <c r="U266" i="1"/>
  <c r="U378" i="1"/>
  <c r="U540" i="1"/>
  <c r="U306" i="1"/>
  <c r="U351" i="1"/>
  <c r="U402" i="1"/>
  <c r="U367" i="1"/>
  <c r="U364" i="1"/>
  <c r="U492" i="1"/>
  <c r="U500" i="1"/>
  <c r="U379" i="1"/>
  <c r="U403" i="1"/>
  <c r="U494" i="1"/>
  <c r="U104" i="1"/>
  <c r="U536" i="1"/>
  <c r="U287" i="1"/>
  <c r="U312" i="1"/>
  <c r="U417" i="1"/>
  <c r="U71" i="1"/>
  <c r="U228" i="1"/>
  <c r="U548" i="1"/>
  <c r="U340" i="1"/>
  <c r="U344" i="1"/>
  <c r="U464" i="1"/>
  <c r="U480" i="1"/>
  <c r="U293" i="1"/>
  <c r="U527" i="1"/>
  <c r="U231" i="1"/>
  <c r="U274" i="1"/>
  <c r="U62" i="1"/>
  <c r="U81" i="1"/>
  <c r="U485" i="1"/>
  <c r="U100" i="1"/>
  <c r="U544" i="1"/>
  <c r="U541" i="1"/>
  <c r="U75" i="1"/>
  <c r="U64" i="1"/>
  <c r="U342" i="1"/>
  <c r="U550" i="1"/>
  <c r="U244" i="1"/>
  <c r="U506" i="1"/>
  <c r="U389" i="1"/>
  <c r="U574" i="1"/>
  <c r="U472" i="1"/>
  <c r="U474" i="1"/>
  <c r="U297" i="1"/>
  <c r="U77" i="1"/>
  <c r="U551" i="1"/>
  <c r="U303" i="1"/>
  <c r="U558" i="1"/>
  <c r="U93" i="1"/>
  <c r="U591" i="1"/>
  <c r="U256" i="1"/>
  <c r="U296" i="1"/>
  <c r="U552" i="1"/>
  <c r="U345" i="1"/>
  <c r="U289" i="1"/>
  <c r="U418" i="1"/>
  <c r="U433" i="1"/>
  <c r="U451" i="1"/>
  <c r="U110" i="1"/>
  <c r="U117" i="1"/>
  <c r="U87" i="1"/>
  <c r="U519" i="1"/>
  <c r="U258" i="1"/>
  <c r="U120" i="1"/>
  <c r="U341" i="1"/>
  <c r="U531" i="1"/>
  <c r="U279" i="1"/>
  <c r="U267" i="1"/>
  <c r="U55" i="1"/>
  <c r="U395" i="1"/>
  <c r="U559" i="1"/>
  <c r="U458" i="1"/>
  <c r="U534" i="1"/>
  <c r="U123" i="1"/>
  <c r="U455" i="1"/>
  <c r="U121" i="1"/>
  <c r="U288" i="1"/>
  <c r="U563" i="1"/>
  <c r="U414" i="1"/>
  <c r="U577" i="1"/>
  <c r="U584" i="1"/>
  <c r="U452" i="1"/>
  <c r="U445" i="1"/>
  <c r="U271" i="1"/>
  <c r="U307" i="1"/>
  <c r="U443" i="1"/>
  <c r="U135" i="1"/>
  <c r="U188" i="1"/>
  <c r="U156" i="1"/>
  <c r="U174" i="1"/>
  <c r="U208" i="1"/>
  <c r="U209" i="1"/>
  <c r="U137" i="1"/>
  <c r="U67" i="1"/>
  <c r="U53" i="1"/>
  <c r="U88" i="1"/>
  <c r="U130" i="1"/>
  <c r="U154" i="1"/>
  <c r="U143" i="1"/>
  <c r="U173" i="1"/>
  <c r="U178" i="1"/>
  <c r="U181" i="1"/>
  <c r="U83" i="1"/>
  <c r="U223" i="1"/>
  <c r="U211" i="1"/>
  <c r="U198" i="1"/>
  <c r="U187" i="1"/>
  <c r="U163" i="1"/>
  <c r="U177" i="1"/>
  <c r="U196" i="1"/>
  <c r="U222" i="1"/>
  <c r="U205" i="1"/>
  <c r="U168" i="1"/>
  <c r="U52" i="1"/>
  <c r="U139" i="1"/>
  <c r="U217" i="1"/>
  <c r="U129" i="1"/>
  <c r="U221" i="1"/>
  <c r="U59" i="1"/>
  <c r="U190" i="1"/>
  <c r="U224" i="1"/>
  <c r="U166" i="1"/>
  <c r="U165" i="1"/>
  <c r="U182" i="1"/>
  <c r="U151" i="1"/>
  <c r="U114" i="1"/>
  <c r="U157" i="1"/>
  <c r="U68" i="1"/>
  <c r="U51" i="1"/>
  <c r="U204" i="1"/>
  <c r="U142" i="1"/>
  <c r="U128" i="1"/>
  <c r="U138" i="1"/>
  <c r="U193" i="1"/>
  <c r="U96" i="1"/>
  <c r="U148" i="1"/>
  <c r="U170" i="1"/>
  <c r="U197" i="1"/>
  <c r="U161" i="1"/>
  <c r="U179" i="1"/>
  <c r="U185" i="1"/>
  <c r="U212" i="1"/>
  <c r="U189" i="1"/>
  <c r="U164" i="1"/>
  <c r="U141" i="1"/>
  <c r="U162" i="1"/>
  <c r="U184" i="1"/>
  <c r="U206" i="1"/>
  <c r="U73" i="1"/>
  <c r="U149" i="1"/>
  <c r="U176" i="1"/>
  <c r="U150" i="1"/>
  <c r="U218" i="1"/>
  <c r="U95" i="1"/>
  <c r="U213" i="1"/>
  <c r="U133" i="1"/>
  <c r="U175" i="1"/>
  <c r="U200" i="1"/>
  <c r="U220" i="1"/>
  <c r="U126" i="1"/>
  <c r="U132" i="1"/>
  <c r="U199" i="1"/>
  <c r="U207" i="1"/>
  <c r="U134" i="1"/>
  <c r="U49" i="1"/>
  <c r="U144" i="1"/>
  <c r="U167" i="1"/>
  <c r="U61" i="1"/>
  <c r="U105" i="1"/>
  <c r="U183" i="1"/>
  <c r="U192" i="1"/>
  <c r="U186" i="1"/>
  <c r="U214" i="1"/>
  <c r="U219" i="1"/>
  <c r="U147" i="1"/>
  <c r="U158" i="1"/>
  <c r="U145" i="1"/>
  <c r="U225" i="1"/>
  <c r="U171" i="1"/>
  <c r="U230" i="1"/>
  <c r="U412" i="1"/>
  <c r="U194" i="1"/>
  <c r="U136" i="1"/>
  <c r="U203" i="1"/>
  <c r="U102" i="1"/>
  <c r="U79" i="1"/>
  <c r="U82" i="1"/>
  <c r="U84" i="1"/>
  <c r="U66" i="1"/>
  <c r="U72" i="1"/>
  <c r="U86" i="1"/>
  <c r="U97" i="1"/>
  <c r="U98" i="1"/>
  <c r="U502" i="1"/>
  <c r="U46" i="1"/>
  <c r="U380" i="1"/>
  <c r="U409" i="1"/>
  <c r="U48" i="1"/>
  <c r="U425" i="1"/>
  <c r="U549" i="1"/>
  <c r="U509" i="1"/>
  <c r="U335" i="1"/>
  <c r="U333" i="1"/>
  <c r="U180" i="1"/>
  <c r="U195" i="1"/>
  <c r="U169" i="1"/>
  <c r="U131" i="1"/>
  <c r="U146" i="1"/>
  <c r="U153" i="1"/>
  <c r="U152" i="1"/>
  <c r="U140" i="1"/>
  <c r="U216" i="1"/>
  <c r="U191" i="1"/>
  <c r="U159" i="1"/>
  <c r="U111" i="1"/>
  <c r="U92" i="1"/>
  <c r="U99" i="1"/>
  <c r="U201" i="1"/>
  <c r="U54" i="1"/>
  <c r="U113" i="1"/>
  <c r="U124" i="1"/>
  <c r="U125" i="1"/>
  <c r="U127" i="1"/>
  <c r="U60" i="1"/>
  <c r="U155" i="1"/>
  <c r="U160" i="1"/>
  <c r="U172" i="1"/>
  <c r="U85" i="1"/>
  <c r="U202" i="1"/>
  <c r="U210" i="1"/>
  <c r="U107" i="1"/>
  <c r="U108" i="1"/>
  <c r="U215" i="1"/>
  <c r="U109" i="1"/>
  <c r="U112" i="1"/>
  <c r="U413" i="1"/>
  <c r="T413" i="1"/>
  <c r="T15" i="1"/>
  <c r="T393" i="1"/>
  <c r="T30" i="1"/>
  <c r="T450" i="1"/>
  <c r="T37" i="1"/>
  <c r="T243" i="1"/>
  <c r="T277" i="1"/>
  <c r="T19" i="1"/>
  <c r="T489" i="1"/>
  <c r="T285" i="1"/>
  <c r="T9" i="1"/>
  <c r="T493" i="1"/>
  <c r="T41" i="1"/>
  <c r="T585" i="1"/>
  <c r="T10" i="1"/>
  <c r="T34" i="1"/>
  <c r="T40" i="1"/>
  <c r="T24" i="1"/>
  <c r="T28" i="1"/>
  <c r="T562" i="1"/>
  <c r="T21" i="1"/>
  <c r="T247" i="1"/>
  <c r="T12" i="1"/>
  <c r="T320" i="1"/>
  <c r="T29" i="1"/>
  <c r="T234" i="1"/>
  <c r="T26" i="1"/>
  <c r="T504" i="1"/>
  <c r="T325" i="1"/>
  <c r="T516" i="1"/>
  <c r="T38" i="1"/>
  <c r="T323" i="1"/>
  <c r="T316" i="1"/>
  <c r="T44" i="1"/>
  <c r="T20" i="1"/>
  <c r="T42" i="1"/>
  <c r="T36" i="1"/>
  <c r="T11" i="1"/>
  <c r="T554" i="1"/>
  <c r="T573" i="1"/>
  <c r="T17" i="1"/>
  <c r="T101" i="1"/>
  <c r="T115" i="1"/>
  <c r="T13" i="1"/>
  <c r="T336" i="1"/>
  <c r="T483" i="1"/>
  <c r="T449" i="1"/>
  <c r="T349" i="1"/>
  <c r="T355" i="1"/>
  <c r="T381" i="1"/>
  <c r="T45" i="1"/>
  <c r="T435" i="1"/>
  <c r="T436" i="1"/>
  <c r="T590" i="1"/>
  <c r="T484" i="1"/>
  <c r="T446" i="1"/>
  <c r="T240" i="1"/>
  <c r="T438" i="1"/>
  <c r="T582" i="1"/>
  <c r="T236" i="1"/>
  <c r="T269" i="1"/>
  <c r="T421" i="1"/>
  <c r="T248" i="1"/>
  <c r="T394" i="1"/>
  <c r="T35" i="1"/>
  <c r="T482" i="1"/>
  <c r="T239" i="1"/>
  <c r="T301" i="1"/>
  <c r="T543" i="1"/>
  <c r="T570" i="1"/>
  <c r="T5" i="1"/>
  <c r="T392" i="1"/>
  <c r="T424" i="1"/>
  <c r="T334" i="1"/>
  <c r="T119" i="1"/>
  <c r="T237" i="1"/>
  <c r="T359" i="1"/>
  <c r="T16" i="1"/>
  <c r="T390" i="1"/>
  <c r="T32" i="1"/>
  <c r="T356" i="1"/>
  <c r="T319" i="1"/>
  <c r="T268" i="1"/>
  <c r="T270" i="1"/>
  <c r="T315" i="1"/>
  <c r="T365" i="1"/>
  <c r="T229" i="1"/>
  <c r="T460" i="1"/>
  <c r="T299" i="1"/>
  <c r="T322" i="1"/>
  <c r="T280" i="1"/>
  <c r="T488" i="1"/>
  <c r="T386" i="1"/>
  <c r="T457" i="1"/>
  <c r="T308" i="1"/>
  <c r="T466" i="1"/>
  <c r="T27" i="1"/>
  <c r="T260" i="1"/>
  <c r="T290" i="1"/>
  <c r="T327" i="1"/>
  <c r="T363" i="1"/>
  <c r="T481" i="1"/>
  <c r="T304" i="1"/>
  <c r="T410" i="1"/>
  <c r="T465" i="1"/>
  <c r="T39" i="1"/>
  <c r="T300" i="1"/>
  <c r="T331" i="1"/>
  <c r="T337" i="1"/>
  <c r="T586" i="1"/>
  <c r="T595" i="1"/>
  <c r="T399" i="1"/>
  <c r="T459" i="1"/>
  <c r="T515" i="1"/>
  <c r="T371" i="1"/>
  <c r="T70" i="1"/>
  <c r="T592" i="1"/>
  <c r="T91" i="1"/>
  <c r="T6" i="1"/>
  <c r="T22" i="1"/>
  <c r="T490" i="1"/>
  <c r="T259" i="1"/>
  <c r="T521" i="1"/>
  <c r="T65" i="1"/>
  <c r="T354" i="1"/>
  <c r="T294" i="1"/>
  <c r="T314" i="1"/>
  <c r="T18" i="1"/>
  <c r="T510" i="1"/>
  <c r="T537" i="1"/>
  <c r="T372" i="1"/>
  <c r="T561" i="1"/>
  <c r="T302" i="1"/>
  <c r="T31" i="1"/>
  <c r="T423" i="1"/>
  <c r="T387" i="1"/>
  <c r="T419" i="1"/>
  <c r="T526" i="1"/>
  <c r="T80" i="1"/>
  <c r="T528" i="1"/>
  <c r="T311" i="1"/>
  <c r="T90" i="1"/>
  <c r="T545" i="1"/>
  <c r="T14" i="1"/>
  <c r="T233" i="1"/>
  <c r="T415" i="1"/>
  <c r="T310" i="1"/>
  <c r="T106" i="1"/>
  <c r="T118" i="1"/>
  <c r="T261" i="1"/>
  <c r="T467" i="1"/>
  <c r="T374" i="1"/>
  <c r="T404" i="1"/>
  <c r="T511" i="1"/>
  <c r="T56" i="1"/>
  <c r="T57" i="1"/>
  <c r="T347" i="1"/>
  <c r="T74" i="1"/>
  <c r="T366" i="1"/>
  <c r="T441" i="1"/>
  <c r="T539" i="1"/>
  <c r="T581" i="1"/>
  <c r="T254" i="1"/>
  <c r="T352" i="1"/>
  <c r="T8" i="1"/>
  <c r="T454" i="1"/>
  <c r="T478" i="1"/>
  <c r="T486" i="1"/>
  <c r="T583" i="1"/>
  <c r="T398" i="1"/>
  <c r="T94" i="1"/>
  <c r="T553" i="1"/>
  <c r="T122" i="1"/>
  <c r="T593" i="1"/>
  <c r="T594" i="1"/>
  <c r="T50" i="1"/>
  <c r="T47" i="1"/>
  <c r="T321" i="1"/>
  <c r="T383" i="1"/>
  <c r="T361" i="1"/>
  <c r="T557" i="1"/>
  <c r="T587" i="1"/>
  <c r="T579" i="1"/>
  <c r="T447" i="1"/>
  <c r="T496" i="1"/>
  <c r="T362" i="1"/>
  <c r="T568" i="1"/>
  <c r="T442" i="1"/>
  <c r="T547" i="1"/>
  <c r="T518" i="1"/>
  <c r="T318" i="1"/>
  <c r="T468" i="1"/>
  <c r="T505" i="1"/>
  <c r="T507" i="1"/>
  <c r="T249" i="1"/>
  <c r="T524" i="1"/>
  <c r="T245" i="1"/>
  <c r="T513" i="1"/>
  <c r="T255" i="1"/>
  <c r="T63" i="1"/>
  <c r="T330" i="1"/>
  <c r="T422" i="1"/>
  <c r="T427" i="1"/>
  <c r="T487" i="1"/>
  <c r="T520" i="1"/>
  <c r="T529" i="1"/>
  <c r="T566" i="1"/>
  <c r="T580" i="1"/>
  <c r="T470" i="1"/>
  <c r="T546" i="1"/>
  <c r="T272" i="1"/>
  <c r="T292" i="1"/>
  <c r="T429" i="1"/>
  <c r="T263" i="1"/>
  <c r="T360" i="1"/>
  <c r="T369" i="1"/>
  <c r="T385" i="1"/>
  <c r="T571" i="1"/>
  <c r="T578" i="1"/>
  <c r="T291" i="1"/>
  <c r="T25" i="1"/>
  <c r="T282" i="1"/>
  <c r="T396" i="1"/>
  <c r="T420" i="1"/>
  <c r="T522" i="1"/>
  <c r="T257" i="1"/>
  <c r="T556" i="1"/>
  <c r="T273" i="1"/>
  <c r="T350" i="1"/>
  <c r="T401" i="1"/>
  <c r="T448" i="1"/>
  <c r="T471" i="1"/>
  <c r="T499" i="1"/>
  <c r="T338" i="1"/>
  <c r="T226" i="1"/>
  <c r="T7" i="1"/>
  <c r="T535" i="1"/>
  <c r="T462" i="1"/>
  <c r="T503" i="1"/>
  <c r="T357" i="1"/>
  <c r="T525" i="1"/>
  <c r="T575" i="1"/>
  <c r="T238" i="1"/>
  <c r="T264" i="1"/>
  <c r="T276" i="1"/>
  <c r="T368" i="1"/>
  <c r="T430" i="1"/>
  <c r="T495" i="1"/>
  <c r="T227" i="1"/>
  <c r="T232" i="1"/>
  <c r="T265" i="1"/>
  <c r="T281" i="1"/>
  <c r="T339" i="1"/>
  <c r="T434" i="1"/>
  <c r="T498" i="1"/>
  <c r="T235" i="1"/>
  <c r="T431" i="1"/>
  <c r="T241" i="1"/>
  <c r="T463" i="1"/>
  <c r="T377" i="1"/>
  <c r="T569" i="1"/>
  <c r="T375" i="1"/>
  <c r="T376" i="1"/>
  <c r="T432" i="1"/>
  <c r="T565" i="1"/>
  <c r="T397" i="1"/>
  <c r="T246" i="1"/>
  <c r="T275" i="1"/>
  <c r="T298" i="1"/>
  <c r="T440" i="1"/>
  <c r="T530" i="1"/>
  <c r="T78" i="1"/>
  <c r="T514" i="1"/>
  <c r="T348" i="1"/>
  <c r="T262" i="1"/>
  <c r="T479" i="1"/>
  <c r="T508" i="1"/>
  <c r="T400" i="1"/>
  <c r="T408" i="1"/>
  <c r="T542" i="1"/>
  <c r="T353" i="1"/>
  <c r="T564" i="1"/>
  <c r="T253" i="1"/>
  <c r="T373" i="1"/>
  <c r="T439" i="1"/>
  <c r="T501" i="1"/>
  <c r="T589" i="1"/>
  <c r="T278" i="1"/>
  <c r="T251" i="1"/>
  <c r="T58" i="1"/>
  <c r="T23" i="1"/>
  <c r="T437" i="1"/>
  <c r="T477" i="1"/>
  <c r="T523" i="1"/>
  <c r="T416" i="1"/>
  <c r="T326" i="1"/>
  <c r="T370" i="1"/>
  <c r="T76" i="1"/>
  <c r="T391" i="1"/>
  <c r="T406" i="1"/>
  <c r="T411" i="1"/>
  <c r="T328" i="1"/>
  <c r="T103" i="1"/>
  <c r="T382" i="1"/>
  <c r="T538" i="1"/>
  <c r="T461" i="1"/>
  <c r="T572" i="1"/>
  <c r="T384" i="1"/>
  <c r="T512" i="1"/>
  <c r="T284" i="1"/>
  <c r="T473" i="1"/>
  <c r="T475" i="1"/>
  <c r="T286" i="1"/>
  <c r="T532" i="1"/>
  <c r="T560" i="1"/>
  <c r="T576" i="1"/>
  <c r="T588" i="1"/>
  <c r="T476" i="1"/>
  <c r="T283" i="1"/>
  <c r="T295" i="1"/>
  <c r="T343" i="1"/>
  <c r="T533" i="1"/>
  <c r="T43" i="1"/>
  <c r="T69" i="1"/>
  <c r="T242" i="1"/>
  <c r="T317" i="1"/>
  <c r="T329" i="1"/>
  <c r="T388" i="1"/>
  <c r="T456" i="1"/>
  <c r="T469" i="1"/>
  <c r="T491" i="1"/>
  <c r="T497" i="1"/>
  <c r="T517" i="1"/>
  <c r="T332" i="1"/>
  <c r="T358" i="1"/>
  <c r="T453" i="1"/>
  <c r="T116" i="1"/>
  <c r="T567" i="1"/>
  <c r="T33" i="1"/>
  <c r="T252" i="1"/>
  <c r="T309" i="1"/>
  <c r="T405" i="1"/>
  <c r="T555" i="1"/>
  <c r="T305" i="1"/>
  <c r="T313" i="1"/>
  <c r="T346" i="1"/>
  <c r="T426" i="1"/>
  <c r="T89" i="1"/>
  <c r="T428" i="1"/>
  <c r="T250" i="1"/>
  <c r="T407" i="1"/>
  <c r="T324" i="1"/>
  <c r="T444" i="1"/>
  <c r="T266" i="1"/>
  <c r="T378" i="1"/>
  <c r="T540" i="1"/>
  <c r="T306" i="1"/>
  <c r="T351" i="1"/>
  <c r="T402" i="1"/>
  <c r="T367" i="1"/>
  <c r="T364" i="1"/>
  <c r="T492" i="1"/>
  <c r="T500" i="1"/>
  <c r="T379" i="1"/>
  <c r="T403" i="1"/>
  <c r="T494" i="1"/>
  <c r="T104" i="1"/>
  <c r="T536" i="1"/>
  <c r="T287" i="1"/>
  <c r="T312" i="1"/>
  <c r="T417" i="1"/>
  <c r="T71" i="1"/>
  <c r="T228" i="1"/>
  <c r="T548" i="1"/>
  <c r="T340" i="1"/>
  <c r="T344" i="1"/>
  <c r="T464" i="1"/>
  <c r="T480" i="1"/>
  <c r="T293" i="1"/>
  <c r="T527" i="1"/>
  <c r="T231" i="1"/>
  <c r="T274" i="1"/>
  <c r="T62" i="1"/>
  <c r="T81" i="1"/>
  <c r="T485" i="1"/>
  <c r="T100" i="1"/>
  <c r="T544" i="1"/>
  <c r="T541" i="1"/>
  <c r="T75" i="1"/>
  <c r="T64" i="1"/>
  <c r="T342" i="1"/>
  <c r="T550" i="1"/>
  <c r="T244" i="1"/>
  <c r="T506" i="1"/>
  <c r="T389" i="1"/>
  <c r="T574" i="1"/>
  <c r="T472" i="1"/>
  <c r="T474" i="1"/>
  <c r="T297" i="1"/>
  <c r="T77" i="1"/>
  <c r="T551" i="1"/>
  <c r="T303" i="1"/>
  <c r="T558" i="1"/>
  <c r="T93" i="1"/>
  <c r="T591" i="1"/>
  <c r="T256" i="1"/>
  <c r="T296" i="1"/>
  <c r="T552" i="1"/>
  <c r="T345" i="1"/>
  <c r="T289" i="1"/>
  <c r="T418" i="1"/>
  <c r="T433" i="1"/>
  <c r="T451" i="1"/>
  <c r="T110" i="1"/>
  <c r="T117" i="1"/>
  <c r="T87" i="1"/>
  <c r="T519" i="1"/>
  <c r="T258" i="1"/>
  <c r="T120" i="1"/>
  <c r="T341" i="1"/>
  <c r="T531" i="1"/>
  <c r="T279" i="1"/>
  <c r="T267" i="1"/>
  <c r="T55" i="1"/>
  <c r="T395" i="1"/>
  <c r="T559" i="1"/>
  <c r="T458" i="1"/>
  <c r="T534" i="1"/>
  <c r="T123" i="1"/>
  <c r="T455" i="1"/>
  <c r="T121" i="1"/>
  <c r="T288" i="1"/>
  <c r="T563" i="1"/>
  <c r="T414" i="1"/>
  <c r="T577" i="1"/>
  <c r="T584" i="1"/>
  <c r="T452" i="1"/>
  <c r="T445" i="1"/>
  <c r="T271" i="1"/>
  <c r="T307" i="1"/>
  <c r="T443" i="1"/>
  <c r="T135" i="1"/>
  <c r="T188" i="1"/>
  <c r="T156" i="1"/>
  <c r="T174" i="1"/>
  <c r="T208" i="1"/>
  <c r="T209" i="1"/>
  <c r="T137" i="1"/>
  <c r="T67" i="1"/>
  <c r="T53" i="1"/>
  <c r="T88" i="1"/>
  <c r="T130" i="1"/>
  <c r="T154" i="1"/>
  <c r="T143" i="1"/>
  <c r="T173" i="1"/>
  <c r="T178" i="1"/>
  <c r="T181" i="1"/>
  <c r="T83" i="1"/>
  <c r="T223" i="1"/>
  <c r="T211" i="1"/>
  <c r="T198" i="1"/>
  <c r="T187" i="1"/>
  <c r="T163" i="1"/>
  <c r="T177" i="1"/>
  <c r="T196" i="1"/>
  <c r="T222" i="1"/>
  <c r="T205" i="1"/>
  <c r="T168" i="1"/>
  <c r="T52" i="1"/>
  <c r="T139" i="1"/>
  <c r="T217" i="1"/>
  <c r="T129" i="1"/>
  <c r="T221" i="1"/>
  <c r="T59" i="1"/>
  <c r="T190" i="1"/>
  <c r="T224" i="1"/>
  <c r="T166" i="1"/>
  <c r="T165" i="1"/>
  <c r="T182" i="1"/>
  <c r="T151" i="1"/>
  <c r="T114" i="1"/>
  <c r="T157" i="1"/>
  <c r="T68" i="1"/>
  <c r="T51" i="1"/>
  <c r="T204" i="1"/>
  <c r="T142" i="1"/>
  <c r="T128" i="1"/>
  <c r="T138" i="1"/>
  <c r="T193" i="1"/>
  <c r="T96" i="1"/>
  <c r="T148" i="1"/>
  <c r="T170" i="1"/>
  <c r="T197" i="1"/>
  <c r="T161" i="1"/>
  <c r="T179" i="1"/>
  <c r="T185" i="1"/>
  <c r="T212" i="1"/>
  <c r="T189" i="1"/>
  <c r="T164" i="1"/>
  <c r="T141" i="1"/>
  <c r="T162" i="1"/>
  <c r="T184" i="1"/>
  <c r="T206" i="1"/>
  <c r="T73" i="1"/>
  <c r="T149" i="1"/>
  <c r="T176" i="1"/>
  <c r="T150" i="1"/>
  <c r="T218" i="1"/>
  <c r="T95" i="1"/>
  <c r="T213" i="1"/>
  <c r="T133" i="1"/>
  <c r="T175" i="1"/>
  <c r="T200" i="1"/>
  <c r="T220" i="1"/>
  <c r="T126" i="1"/>
  <c r="T132" i="1"/>
  <c r="T199" i="1"/>
  <c r="T207" i="1"/>
  <c r="T134" i="1"/>
  <c r="T49" i="1"/>
  <c r="T144" i="1"/>
  <c r="T167" i="1"/>
  <c r="T61" i="1"/>
  <c r="T105" i="1"/>
  <c r="T183" i="1"/>
  <c r="T192" i="1"/>
  <c r="T186" i="1"/>
  <c r="T214" i="1"/>
  <c r="T219" i="1"/>
  <c r="T147" i="1"/>
  <c r="T158" i="1"/>
  <c r="T145" i="1"/>
  <c r="T225" i="1"/>
  <c r="T171" i="1"/>
  <c r="T230" i="1"/>
  <c r="T412" i="1"/>
  <c r="T194" i="1"/>
  <c r="T136" i="1"/>
  <c r="T203" i="1"/>
  <c r="T102" i="1"/>
  <c r="T79" i="1"/>
  <c r="T82" i="1"/>
  <c r="T84" i="1"/>
  <c r="T66" i="1"/>
  <c r="T72" i="1"/>
  <c r="T86" i="1"/>
  <c r="T97" i="1"/>
  <c r="T98" i="1"/>
  <c r="T502" i="1"/>
  <c r="T46" i="1"/>
  <c r="T380" i="1"/>
  <c r="T409" i="1"/>
  <c r="T48" i="1"/>
  <c r="T425" i="1"/>
  <c r="T549" i="1"/>
  <c r="T509" i="1"/>
  <c r="T335" i="1"/>
  <c r="T333" i="1"/>
  <c r="T180" i="1"/>
  <c r="T195" i="1"/>
  <c r="T169" i="1"/>
  <c r="T131" i="1"/>
  <c r="T146" i="1"/>
  <c r="T153" i="1"/>
  <c r="T152" i="1"/>
  <c r="T140" i="1"/>
  <c r="T216" i="1"/>
  <c r="T191" i="1"/>
  <c r="T159" i="1"/>
  <c r="T111" i="1"/>
  <c r="T92" i="1"/>
  <c r="T99" i="1"/>
  <c r="T201" i="1"/>
  <c r="T54" i="1"/>
  <c r="T113" i="1"/>
  <c r="T124" i="1"/>
  <c r="T125" i="1"/>
  <c r="T127" i="1"/>
  <c r="T60" i="1"/>
  <c r="T155" i="1"/>
  <c r="T160" i="1"/>
  <c r="T172" i="1"/>
  <c r="T85" i="1"/>
  <c r="T202" i="1"/>
  <c r="T210" i="1"/>
  <c r="T107" i="1"/>
  <c r="T108" i="1"/>
  <c r="T215" i="1"/>
  <c r="T109" i="1"/>
  <c r="T112" i="1"/>
  <c r="S15" i="1"/>
  <c r="S393" i="1"/>
  <c r="S30" i="1"/>
  <c r="S450" i="1"/>
  <c r="S37" i="1"/>
  <c r="S243" i="1"/>
  <c r="S277" i="1"/>
  <c r="S19" i="1"/>
  <c r="S489" i="1"/>
  <c r="S285" i="1"/>
  <c r="S9" i="1"/>
  <c r="S493" i="1"/>
  <c r="S41" i="1"/>
  <c r="S585" i="1"/>
  <c r="S10" i="1"/>
  <c r="S34" i="1"/>
  <c r="S40" i="1"/>
  <c r="S24" i="1"/>
  <c r="S28" i="1"/>
  <c r="S562" i="1"/>
  <c r="S21" i="1"/>
  <c r="S247" i="1"/>
  <c r="S12" i="1"/>
  <c r="S320" i="1"/>
  <c r="S29" i="1"/>
  <c r="S234" i="1"/>
  <c r="S26" i="1"/>
  <c r="S504" i="1"/>
  <c r="S325" i="1"/>
  <c r="S516" i="1"/>
  <c r="S38" i="1"/>
  <c r="S323" i="1"/>
  <c r="S316" i="1"/>
  <c r="S44" i="1"/>
  <c r="S20" i="1"/>
  <c r="S42" i="1"/>
  <c r="S36" i="1"/>
  <c r="S11" i="1"/>
  <c r="S554" i="1"/>
  <c r="S573" i="1"/>
  <c r="S17" i="1"/>
  <c r="S101" i="1"/>
  <c r="S115" i="1"/>
  <c r="S13" i="1"/>
  <c r="S336" i="1"/>
  <c r="S483" i="1"/>
  <c r="S449" i="1"/>
  <c r="S349" i="1"/>
  <c r="S355" i="1"/>
  <c r="S381" i="1"/>
  <c r="S45" i="1"/>
  <c r="S435" i="1"/>
  <c r="S436" i="1"/>
  <c r="S590" i="1"/>
  <c r="S484" i="1"/>
  <c r="S446" i="1"/>
  <c r="S240" i="1"/>
  <c r="S438" i="1"/>
  <c r="S582" i="1"/>
  <c r="S236" i="1"/>
  <c r="S269" i="1"/>
  <c r="S421" i="1"/>
  <c r="S248" i="1"/>
  <c r="S394" i="1"/>
  <c r="S35" i="1"/>
  <c r="S482" i="1"/>
  <c r="S239" i="1"/>
  <c r="S301" i="1"/>
  <c r="S543" i="1"/>
  <c r="S570" i="1"/>
  <c r="S5" i="1"/>
  <c r="S392" i="1"/>
  <c r="S424" i="1"/>
  <c r="S334" i="1"/>
  <c r="S119" i="1"/>
  <c r="S237" i="1"/>
  <c r="S359" i="1"/>
  <c r="S16" i="1"/>
  <c r="S390" i="1"/>
  <c r="S32" i="1"/>
  <c r="S356" i="1"/>
  <c r="S319" i="1"/>
  <c r="S268" i="1"/>
  <c r="S270" i="1"/>
  <c r="S315" i="1"/>
  <c r="S365" i="1"/>
  <c r="S229" i="1"/>
  <c r="S460" i="1"/>
  <c r="S299" i="1"/>
  <c r="S322" i="1"/>
  <c r="S280" i="1"/>
  <c r="S488" i="1"/>
  <c r="S386" i="1"/>
  <c r="S457" i="1"/>
  <c r="S308" i="1"/>
  <c r="S466" i="1"/>
  <c r="S27" i="1"/>
  <c r="S260" i="1"/>
  <c r="S290" i="1"/>
  <c r="S327" i="1"/>
  <c r="S363" i="1"/>
  <c r="S481" i="1"/>
  <c r="S304" i="1"/>
  <c r="S410" i="1"/>
  <c r="S465" i="1"/>
  <c r="S39" i="1"/>
  <c r="S300" i="1"/>
  <c r="S331" i="1"/>
  <c r="S337" i="1"/>
  <c r="S586" i="1"/>
  <c r="S595" i="1"/>
  <c r="S399" i="1"/>
  <c r="S459" i="1"/>
  <c r="S515" i="1"/>
  <c r="S371" i="1"/>
  <c r="S70" i="1"/>
  <c r="S592" i="1"/>
  <c r="S91" i="1"/>
  <c r="S6" i="1"/>
  <c r="S22" i="1"/>
  <c r="S490" i="1"/>
  <c r="S259" i="1"/>
  <c r="S521" i="1"/>
  <c r="S65" i="1"/>
  <c r="S354" i="1"/>
  <c r="S294" i="1"/>
  <c r="S314" i="1"/>
  <c r="S18" i="1"/>
  <c r="S510" i="1"/>
  <c r="S537" i="1"/>
  <c r="S372" i="1"/>
  <c r="S561" i="1"/>
  <c r="S302" i="1"/>
  <c r="S31" i="1"/>
  <c r="S423" i="1"/>
  <c r="S387" i="1"/>
  <c r="S419" i="1"/>
  <c r="S526" i="1"/>
  <c r="S80" i="1"/>
  <c r="S528" i="1"/>
  <c r="S311" i="1"/>
  <c r="S90" i="1"/>
  <c r="S545" i="1"/>
  <c r="S14" i="1"/>
  <c r="S233" i="1"/>
  <c r="S415" i="1"/>
  <c r="S310" i="1"/>
  <c r="S106" i="1"/>
  <c r="S118" i="1"/>
  <c r="S261" i="1"/>
  <c r="S467" i="1"/>
  <c r="S374" i="1"/>
  <c r="S404" i="1"/>
  <c r="S511" i="1"/>
  <c r="S56" i="1"/>
  <c r="S57" i="1"/>
  <c r="S347" i="1"/>
  <c r="S74" i="1"/>
  <c r="S366" i="1"/>
  <c r="S441" i="1"/>
  <c r="S539" i="1"/>
  <c r="S581" i="1"/>
  <c r="S254" i="1"/>
  <c r="S352" i="1"/>
  <c r="S8" i="1"/>
  <c r="S454" i="1"/>
  <c r="S478" i="1"/>
  <c r="S486" i="1"/>
  <c r="S583" i="1"/>
  <c r="S398" i="1"/>
  <c r="S94" i="1"/>
  <c r="S553" i="1"/>
  <c r="S122" i="1"/>
  <c r="S593" i="1"/>
  <c r="S594" i="1"/>
  <c r="S50" i="1"/>
  <c r="S47" i="1"/>
  <c r="S321" i="1"/>
  <c r="S383" i="1"/>
  <c r="S361" i="1"/>
  <c r="S557" i="1"/>
  <c r="S587" i="1"/>
  <c r="S579" i="1"/>
  <c r="S447" i="1"/>
  <c r="S496" i="1"/>
  <c r="S362" i="1"/>
  <c r="S568" i="1"/>
  <c r="S442" i="1"/>
  <c r="S547" i="1"/>
  <c r="S518" i="1"/>
  <c r="S318" i="1"/>
  <c r="S468" i="1"/>
  <c r="S505" i="1"/>
  <c r="S507" i="1"/>
  <c r="S249" i="1"/>
  <c r="S524" i="1"/>
  <c r="S245" i="1"/>
  <c r="S513" i="1"/>
  <c r="S255" i="1"/>
  <c r="S63" i="1"/>
  <c r="S330" i="1"/>
  <c r="S422" i="1"/>
  <c r="S427" i="1"/>
  <c r="S487" i="1"/>
  <c r="S520" i="1"/>
  <c r="S529" i="1"/>
  <c r="S566" i="1"/>
  <c r="S580" i="1"/>
  <c r="S470" i="1"/>
  <c r="S546" i="1"/>
  <c r="S272" i="1"/>
  <c r="S292" i="1"/>
  <c r="S429" i="1"/>
  <c r="S263" i="1"/>
  <c r="S360" i="1"/>
  <c r="S369" i="1"/>
  <c r="S385" i="1"/>
  <c r="S571" i="1"/>
  <c r="S578" i="1"/>
  <c r="S291" i="1"/>
  <c r="S25" i="1"/>
  <c r="S282" i="1"/>
  <c r="S396" i="1"/>
  <c r="S420" i="1"/>
  <c r="S522" i="1"/>
  <c r="S257" i="1"/>
  <c r="S556" i="1"/>
  <c r="S273" i="1"/>
  <c r="S350" i="1"/>
  <c r="S401" i="1"/>
  <c r="S448" i="1"/>
  <c r="S471" i="1"/>
  <c r="S499" i="1"/>
  <c r="S338" i="1"/>
  <c r="S226" i="1"/>
  <c r="S7" i="1"/>
  <c r="S535" i="1"/>
  <c r="S462" i="1"/>
  <c r="S503" i="1"/>
  <c r="S357" i="1"/>
  <c r="S525" i="1"/>
  <c r="S575" i="1"/>
  <c r="S238" i="1"/>
  <c r="S264" i="1"/>
  <c r="S276" i="1"/>
  <c r="S368" i="1"/>
  <c r="S430" i="1"/>
  <c r="S495" i="1"/>
  <c r="S227" i="1"/>
  <c r="S232" i="1"/>
  <c r="S265" i="1"/>
  <c r="S281" i="1"/>
  <c r="S339" i="1"/>
  <c r="S434" i="1"/>
  <c r="S498" i="1"/>
  <c r="S235" i="1"/>
  <c r="S431" i="1"/>
  <c r="S241" i="1"/>
  <c r="S463" i="1"/>
  <c r="S377" i="1"/>
  <c r="S569" i="1"/>
  <c r="S375" i="1"/>
  <c r="S376" i="1"/>
  <c r="S432" i="1"/>
  <c r="S565" i="1"/>
  <c r="S397" i="1"/>
  <c r="S246" i="1"/>
  <c r="S275" i="1"/>
  <c r="S298" i="1"/>
  <c r="S440" i="1"/>
  <c r="S530" i="1"/>
  <c r="S78" i="1"/>
  <c r="S514" i="1"/>
  <c r="S348" i="1"/>
  <c r="S262" i="1"/>
  <c r="S479" i="1"/>
  <c r="S508" i="1"/>
  <c r="S400" i="1"/>
  <c r="S408" i="1"/>
  <c r="S542" i="1"/>
  <c r="S353" i="1"/>
  <c r="S564" i="1"/>
  <c r="S253" i="1"/>
  <c r="S373" i="1"/>
  <c r="S439" i="1"/>
  <c r="S501" i="1"/>
  <c r="S589" i="1"/>
  <c r="S278" i="1"/>
  <c r="S251" i="1"/>
  <c r="S58" i="1"/>
  <c r="S23" i="1"/>
  <c r="S437" i="1"/>
  <c r="S477" i="1"/>
  <c r="S523" i="1"/>
  <c r="S416" i="1"/>
  <c r="S326" i="1"/>
  <c r="S370" i="1"/>
  <c r="S76" i="1"/>
  <c r="S391" i="1"/>
  <c r="S406" i="1"/>
  <c r="S411" i="1"/>
  <c r="S328" i="1"/>
  <c r="S103" i="1"/>
  <c r="S382" i="1"/>
  <c r="S538" i="1"/>
  <c r="S461" i="1"/>
  <c r="S572" i="1"/>
  <c r="S384" i="1"/>
  <c r="S512" i="1"/>
  <c r="S284" i="1"/>
  <c r="S473" i="1"/>
  <c r="S475" i="1"/>
  <c r="S286" i="1"/>
  <c r="S532" i="1"/>
  <c r="S560" i="1"/>
  <c r="S576" i="1"/>
  <c r="S588" i="1"/>
  <c r="S476" i="1"/>
  <c r="S283" i="1"/>
  <c r="S295" i="1"/>
  <c r="S343" i="1"/>
  <c r="S533" i="1"/>
  <c r="S43" i="1"/>
  <c r="S69" i="1"/>
  <c r="S242" i="1"/>
  <c r="S317" i="1"/>
  <c r="S329" i="1"/>
  <c r="S388" i="1"/>
  <c r="S456" i="1"/>
  <c r="S469" i="1"/>
  <c r="S491" i="1"/>
  <c r="S497" i="1"/>
  <c r="S517" i="1"/>
  <c r="S332" i="1"/>
  <c r="S358" i="1"/>
  <c r="S453" i="1"/>
  <c r="S116" i="1"/>
  <c r="S567" i="1"/>
  <c r="S33" i="1"/>
  <c r="S252" i="1"/>
  <c r="S309" i="1"/>
  <c r="S405" i="1"/>
  <c r="S555" i="1"/>
  <c r="S305" i="1"/>
  <c r="S313" i="1"/>
  <c r="S346" i="1"/>
  <c r="S426" i="1"/>
  <c r="S89" i="1"/>
  <c r="S428" i="1"/>
  <c r="S250" i="1"/>
  <c r="S407" i="1"/>
  <c r="S324" i="1"/>
  <c r="S444" i="1"/>
  <c r="S266" i="1"/>
  <c r="S378" i="1"/>
  <c r="S540" i="1"/>
  <c r="S306" i="1"/>
  <c r="S351" i="1"/>
  <c r="S402" i="1"/>
  <c r="S367" i="1"/>
  <c r="S364" i="1"/>
  <c r="S492" i="1"/>
  <c r="S500" i="1"/>
  <c r="S379" i="1"/>
  <c r="S403" i="1"/>
  <c r="S494" i="1"/>
  <c r="S104" i="1"/>
  <c r="S536" i="1"/>
  <c r="S287" i="1"/>
  <c r="S312" i="1"/>
  <c r="S417" i="1"/>
  <c r="S71" i="1"/>
  <c r="S228" i="1"/>
  <c r="S548" i="1"/>
  <c r="S340" i="1"/>
  <c r="S344" i="1"/>
  <c r="S464" i="1"/>
  <c r="S480" i="1"/>
  <c r="S293" i="1"/>
  <c r="S527" i="1"/>
  <c r="S231" i="1"/>
  <c r="S274" i="1"/>
  <c r="S62" i="1"/>
  <c r="S81" i="1"/>
  <c r="S485" i="1"/>
  <c r="S100" i="1"/>
  <c r="S544" i="1"/>
  <c r="S541" i="1"/>
  <c r="S75" i="1"/>
  <c r="S64" i="1"/>
  <c r="S342" i="1"/>
  <c r="S550" i="1"/>
  <c r="S244" i="1"/>
  <c r="S506" i="1"/>
  <c r="S389" i="1"/>
  <c r="S574" i="1"/>
  <c r="S472" i="1"/>
  <c r="S474" i="1"/>
  <c r="S297" i="1"/>
  <c r="S77" i="1"/>
  <c r="S551" i="1"/>
  <c r="S303" i="1"/>
  <c r="S558" i="1"/>
  <c r="S93" i="1"/>
  <c r="S591" i="1"/>
  <c r="S256" i="1"/>
  <c r="S296" i="1"/>
  <c r="S552" i="1"/>
  <c r="S345" i="1"/>
  <c r="S289" i="1"/>
  <c r="S418" i="1"/>
  <c r="S433" i="1"/>
  <c r="S451" i="1"/>
  <c r="S110" i="1"/>
  <c r="S117" i="1"/>
  <c r="S87" i="1"/>
  <c r="S519" i="1"/>
  <c r="S258" i="1"/>
  <c r="S120" i="1"/>
  <c r="S341" i="1"/>
  <c r="S531" i="1"/>
  <c r="S279" i="1"/>
  <c r="S267" i="1"/>
  <c r="S55" i="1"/>
  <c r="S395" i="1"/>
  <c r="S559" i="1"/>
  <c r="S458" i="1"/>
  <c r="S534" i="1"/>
  <c r="S123" i="1"/>
  <c r="S455" i="1"/>
  <c r="S121" i="1"/>
  <c r="S288" i="1"/>
  <c r="S563" i="1"/>
  <c r="S414" i="1"/>
  <c r="S577" i="1"/>
  <c r="S584" i="1"/>
  <c r="S452" i="1"/>
  <c r="S445" i="1"/>
  <c r="S271" i="1"/>
  <c r="S307" i="1"/>
  <c r="S443" i="1"/>
  <c r="S135" i="1"/>
  <c r="S188" i="1"/>
  <c r="S156" i="1"/>
  <c r="S174" i="1"/>
  <c r="S208" i="1"/>
  <c r="S209" i="1"/>
  <c r="S137" i="1"/>
  <c r="S67" i="1"/>
  <c r="S53" i="1"/>
  <c r="S88" i="1"/>
  <c r="S130" i="1"/>
  <c r="S154" i="1"/>
  <c r="S143" i="1"/>
  <c r="S173" i="1"/>
  <c r="S178" i="1"/>
  <c r="S181" i="1"/>
  <c r="S83" i="1"/>
  <c r="S223" i="1"/>
  <c r="S211" i="1"/>
  <c r="S198" i="1"/>
  <c r="S187" i="1"/>
  <c r="S163" i="1"/>
  <c r="S177" i="1"/>
  <c r="S196" i="1"/>
  <c r="S222" i="1"/>
  <c r="S205" i="1"/>
  <c r="S168" i="1"/>
  <c r="S52" i="1"/>
  <c r="S139" i="1"/>
  <c r="S217" i="1"/>
  <c r="S129" i="1"/>
  <c r="S221" i="1"/>
  <c r="S59" i="1"/>
  <c r="S190" i="1"/>
  <c r="S224" i="1"/>
  <c r="S166" i="1"/>
  <c r="S165" i="1"/>
  <c r="S182" i="1"/>
  <c r="S151" i="1"/>
  <c r="S114" i="1"/>
  <c r="S157" i="1"/>
  <c r="S68" i="1"/>
  <c r="S51" i="1"/>
  <c r="S204" i="1"/>
  <c r="S142" i="1"/>
  <c r="S128" i="1"/>
  <c r="S138" i="1"/>
  <c r="S193" i="1"/>
  <c r="S96" i="1"/>
  <c r="S148" i="1"/>
  <c r="S170" i="1"/>
  <c r="S197" i="1"/>
  <c r="S161" i="1"/>
  <c r="S179" i="1"/>
  <c r="S185" i="1"/>
  <c r="S212" i="1"/>
  <c r="S189" i="1"/>
  <c r="S164" i="1"/>
  <c r="S141" i="1"/>
  <c r="S162" i="1"/>
  <c r="S184" i="1"/>
  <c r="S206" i="1"/>
  <c r="S73" i="1"/>
  <c r="S149" i="1"/>
  <c r="S176" i="1"/>
  <c r="S150" i="1"/>
  <c r="S218" i="1"/>
  <c r="S95" i="1"/>
  <c r="S213" i="1"/>
  <c r="S133" i="1"/>
  <c r="S175" i="1"/>
  <c r="S200" i="1"/>
  <c r="S220" i="1"/>
  <c r="S126" i="1"/>
  <c r="S132" i="1"/>
  <c r="S199" i="1"/>
  <c r="S207" i="1"/>
  <c r="S134" i="1"/>
  <c r="S49" i="1"/>
  <c r="S144" i="1"/>
  <c r="S167" i="1"/>
  <c r="S61" i="1"/>
  <c r="S105" i="1"/>
  <c r="S183" i="1"/>
  <c r="S192" i="1"/>
  <c r="S186" i="1"/>
  <c r="S214" i="1"/>
  <c r="S219" i="1"/>
  <c r="S147" i="1"/>
  <c r="S158" i="1"/>
  <c r="S145" i="1"/>
  <c r="S225" i="1"/>
  <c r="S171" i="1"/>
  <c r="S230" i="1"/>
  <c r="S412" i="1"/>
  <c r="S194" i="1"/>
  <c r="S136" i="1"/>
  <c r="S203" i="1"/>
  <c r="S102" i="1"/>
  <c r="S79" i="1"/>
  <c r="S82" i="1"/>
  <c r="S84" i="1"/>
  <c r="S66" i="1"/>
  <c r="S72" i="1"/>
  <c r="S86" i="1"/>
  <c r="S97" i="1"/>
  <c r="S98" i="1"/>
  <c r="S502" i="1"/>
  <c r="S46" i="1"/>
  <c r="S380" i="1"/>
  <c r="S409" i="1"/>
  <c r="S48" i="1"/>
  <c r="S425" i="1"/>
  <c r="S549" i="1"/>
  <c r="S509" i="1"/>
  <c r="S335" i="1"/>
  <c r="S333" i="1"/>
  <c r="S180" i="1"/>
  <c r="S195" i="1"/>
  <c r="S169" i="1"/>
  <c r="S131" i="1"/>
  <c r="S146" i="1"/>
  <c r="S153" i="1"/>
  <c r="S152" i="1"/>
  <c r="S140" i="1"/>
  <c r="S216" i="1"/>
  <c r="S191" i="1"/>
  <c r="S159" i="1"/>
  <c r="S111" i="1"/>
  <c r="S92" i="1"/>
  <c r="S99" i="1"/>
  <c r="S201" i="1"/>
  <c r="S54" i="1"/>
  <c r="S113" i="1"/>
  <c r="S124" i="1"/>
  <c r="S125" i="1"/>
  <c r="S127" i="1"/>
  <c r="S60" i="1"/>
  <c r="S155" i="1"/>
  <c r="S160" i="1"/>
  <c r="S172" i="1"/>
  <c r="S85" i="1"/>
  <c r="S202" i="1"/>
  <c r="S210" i="1"/>
  <c r="S107" i="1"/>
  <c r="S108" i="1"/>
  <c r="S215" i="1"/>
  <c r="S109" i="1"/>
  <c r="S112" i="1"/>
  <c r="S413" i="1"/>
  <c r="R15" i="1"/>
  <c r="G15" i="1" s="1"/>
  <c r="H15" i="1"/>
  <c r="R393" i="1"/>
  <c r="G393" i="1" s="1"/>
  <c r="H393" i="1"/>
  <c r="R30" i="1"/>
  <c r="G30" i="1" s="1"/>
  <c r="H30" i="1"/>
  <c r="R450" i="1"/>
  <c r="G450" i="1" s="1"/>
  <c r="H450" i="1"/>
  <c r="R37" i="1"/>
  <c r="G37" i="1" s="1"/>
  <c r="H37" i="1"/>
  <c r="R243" i="1"/>
  <c r="G243" i="1" s="1"/>
  <c r="H243" i="1"/>
  <c r="R277" i="1"/>
  <c r="G277" i="1" s="1"/>
  <c r="H277" i="1"/>
  <c r="R19" i="1"/>
  <c r="G19" i="1" s="1"/>
  <c r="H19" i="1"/>
  <c r="R489" i="1"/>
  <c r="G489" i="1" s="1"/>
  <c r="H489" i="1"/>
  <c r="R285" i="1"/>
  <c r="G285" i="1" s="1"/>
  <c r="H285" i="1"/>
  <c r="R9" i="1"/>
  <c r="G9" i="1" s="1"/>
  <c r="H9" i="1"/>
  <c r="R493" i="1"/>
  <c r="G493" i="1" s="1"/>
  <c r="H493" i="1"/>
  <c r="R41" i="1"/>
  <c r="G41" i="1" s="1"/>
  <c r="H41" i="1"/>
  <c r="R585" i="1"/>
  <c r="G585" i="1" s="1"/>
  <c r="H585" i="1"/>
  <c r="R10" i="1"/>
  <c r="G10" i="1" s="1"/>
  <c r="H10" i="1"/>
  <c r="R34" i="1"/>
  <c r="G34" i="1" s="1"/>
  <c r="H34" i="1"/>
  <c r="R40" i="1"/>
  <c r="G40" i="1" s="1"/>
  <c r="H40" i="1"/>
  <c r="R24" i="1"/>
  <c r="G24" i="1" s="1"/>
  <c r="H24" i="1"/>
  <c r="R28" i="1"/>
  <c r="G28" i="1" s="1"/>
  <c r="H28" i="1"/>
  <c r="R562" i="1"/>
  <c r="G562" i="1" s="1"/>
  <c r="H562" i="1"/>
  <c r="R21" i="1"/>
  <c r="G21" i="1" s="1"/>
  <c r="H21" i="1"/>
  <c r="R247" i="1"/>
  <c r="G247" i="1" s="1"/>
  <c r="H247" i="1"/>
  <c r="R12" i="1"/>
  <c r="G12" i="1" s="1"/>
  <c r="H12" i="1"/>
  <c r="R320" i="1"/>
  <c r="G320" i="1" s="1"/>
  <c r="H320" i="1"/>
  <c r="R29" i="1"/>
  <c r="G29" i="1" s="1"/>
  <c r="H29" i="1"/>
  <c r="R234" i="1"/>
  <c r="G234" i="1" s="1"/>
  <c r="H234" i="1"/>
  <c r="R26" i="1"/>
  <c r="G26" i="1" s="1"/>
  <c r="H26" i="1"/>
  <c r="R504" i="1"/>
  <c r="G504" i="1" s="1"/>
  <c r="H504" i="1"/>
  <c r="R325" i="1"/>
  <c r="G325" i="1" s="1"/>
  <c r="H325" i="1"/>
  <c r="R516" i="1"/>
  <c r="G516" i="1" s="1"/>
  <c r="H516" i="1"/>
  <c r="R38" i="1"/>
  <c r="G38" i="1" s="1"/>
  <c r="H38" i="1"/>
  <c r="R323" i="1"/>
  <c r="G323" i="1" s="1"/>
  <c r="H323" i="1"/>
  <c r="R316" i="1"/>
  <c r="G316" i="1" s="1"/>
  <c r="H316" i="1"/>
  <c r="R44" i="1"/>
  <c r="G44" i="1" s="1"/>
  <c r="H44" i="1"/>
  <c r="R20" i="1"/>
  <c r="G20" i="1" s="1"/>
  <c r="H20" i="1"/>
  <c r="R42" i="1"/>
  <c r="G42" i="1" s="1"/>
  <c r="H42" i="1"/>
  <c r="R36" i="1"/>
  <c r="G36" i="1" s="1"/>
  <c r="H36" i="1"/>
  <c r="R11" i="1"/>
  <c r="G11" i="1" s="1"/>
  <c r="H11" i="1"/>
  <c r="R554" i="1"/>
  <c r="G554" i="1" s="1"/>
  <c r="H554" i="1"/>
  <c r="R573" i="1"/>
  <c r="G573" i="1" s="1"/>
  <c r="H573" i="1"/>
  <c r="R17" i="1"/>
  <c r="G17" i="1" s="1"/>
  <c r="H17" i="1"/>
  <c r="R101" i="1"/>
  <c r="G101" i="1" s="1"/>
  <c r="H101" i="1"/>
  <c r="R115" i="1"/>
  <c r="G115" i="1" s="1"/>
  <c r="H115" i="1"/>
  <c r="R13" i="1"/>
  <c r="G13" i="1" s="1"/>
  <c r="H13" i="1"/>
  <c r="R336" i="1"/>
  <c r="G336" i="1" s="1"/>
  <c r="H336" i="1"/>
  <c r="R483" i="1"/>
  <c r="G483" i="1" s="1"/>
  <c r="H483" i="1"/>
  <c r="R449" i="1"/>
  <c r="G449" i="1" s="1"/>
  <c r="H449" i="1"/>
  <c r="R349" i="1"/>
  <c r="G349" i="1" s="1"/>
  <c r="H349" i="1"/>
  <c r="R355" i="1"/>
  <c r="G355" i="1" s="1"/>
  <c r="H355" i="1"/>
  <c r="R381" i="1"/>
  <c r="G381" i="1" s="1"/>
  <c r="H381" i="1"/>
  <c r="R45" i="1"/>
  <c r="G45" i="1" s="1"/>
  <c r="H45" i="1"/>
  <c r="R435" i="1"/>
  <c r="G435" i="1" s="1"/>
  <c r="H435" i="1"/>
  <c r="R436" i="1"/>
  <c r="G436" i="1" s="1"/>
  <c r="H436" i="1"/>
  <c r="R590" i="1"/>
  <c r="G590" i="1" s="1"/>
  <c r="H590" i="1"/>
  <c r="R484" i="1"/>
  <c r="G484" i="1" s="1"/>
  <c r="H484" i="1"/>
  <c r="R446" i="1"/>
  <c r="G446" i="1" s="1"/>
  <c r="H446" i="1"/>
  <c r="R240" i="1"/>
  <c r="G240" i="1" s="1"/>
  <c r="H240" i="1"/>
  <c r="R438" i="1"/>
  <c r="G438" i="1" s="1"/>
  <c r="H438" i="1"/>
  <c r="R582" i="1"/>
  <c r="G582" i="1" s="1"/>
  <c r="H582" i="1"/>
  <c r="R236" i="1"/>
  <c r="G236" i="1" s="1"/>
  <c r="H236" i="1"/>
  <c r="R269" i="1"/>
  <c r="G269" i="1" s="1"/>
  <c r="H269" i="1"/>
  <c r="R421" i="1"/>
  <c r="G421" i="1" s="1"/>
  <c r="H421" i="1"/>
  <c r="R248" i="1"/>
  <c r="G248" i="1" s="1"/>
  <c r="H248" i="1"/>
  <c r="R394" i="1"/>
  <c r="G394" i="1" s="1"/>
  <c r="H394" i="1"/>
  <c r="R35" i="1"/>
  <c r="G35" i="1" s="1"/>
  <c r="H35" i="1"/>
  <c r="R482" i="1"/>
  <c r="G482" i="1" s="1"/>
  <c r="H482" i="1"/>
  <c r="R239" i="1"/>
  <c r="G239" i="1" s="1"/>
  <c r="H239" i="1"/>
  <c r="R301" i="1"/>
  <c r="G301" i="1" s="1"/>
  <c r="H301" i="1"/>
  <c r="R543" i="1"/>
  <c r="G543" i="1" s="1"/>
  <c r="H543" i="1"/>
  <c r="R570" i="1"/>
  <c r="G570" i="1" s="1"/>
  <c r="H570" i="1"/>
  <c r="R5" i="1"/>
  <c r="G5" i="1" s="1"/>
  <c r="H5" i="1"/>
  <c r="R392" i="1"/>
  <c r="G392" i="1" s="1"/>
  <c r="H392" i="1"/>
  <c r="R424" i="1"/>
  <c r="G424" i="1" s="1"/>
  <c r="H424" i="1"/>
  <c r="R334" i="1"/>
  <c r="G334" i="1" s="1"/>
  <c r="H334" i="1"/>
  <c r="R119" i="1"/>
  <c r="G119" i="1" s="1"/>
  <c r="H119" i="1"/>
  <c r="R237" i="1"/>
  <c r="G237" i="1" s="1"/>
  <c r="H237" i="1"/>
  <c r="R359" i="1"/>
  <c r="G359" i="1" s="1"/>
  <c r="H359" i="1"/>
  <c r="R16" i="1"/>
  <c r="G16" i="1" s="1"/>
  <c r="H16" i="1"/>
  <c r="R390" i="1"/>
  <c r="G390" i="1" s="1"/>
  <c r="H390" i="1"/>
  <c r="R32" i="1"/>
  <c r="G32" i="1" s="1"/>
  <c r="H32" i="1"/>
  <c r="R356" i="1"/>
  <c r="G356" i="1" s="1"/>
  <c r="H356" i="1"/>
  <c r="R319" i="1"/>
  <c r="G319" i="1" s="1"/>
  <c r="H319" i="1"/>
  <c r="R268" i="1"/>
  <c r="G268" i="1" s="1"/>
  <c r="H268" i="1"/>
  <c r="R270" i="1"/>
  <c r="G270" i="1" s="1"/>
  <c r="H270" i="1"/>
  <c r="R315" i="1"/>
  <c r="G315" i="1" s="1"/>
  <c r="H315" i="1"/>
  <c r="R365" i="1"/>
  <c r="G365" i="1" s="1"/>
  <c r="H365" i="1"/>
  <c r="R229" i="1"/>
  <c r="G229" i="1" s="1"/>
  <c r="H229" i="1"/>
  <c r="R460" i="1"/>
  <c r="G460" i="1" s="1"/>
  <c r="H460" i="1"/>
  <c r="R299" i="1"/>
  <c r="G299" i="1" s="1"/>
  <c r="H299" i="1"/>
  <c r="R322" i="1"/>
  <c r="G322" i="1" s="1"/>
  <c r="H322" i="1"/>
  <c r="R280" i="1"/>
  <c r="G280" i="1" s="1"/>
  <c r="H280" i="1"/>
  <c r="R488" i="1"/>
  <c r="G488" i="1" s="1"/>
  <c r="H488" i="1"/>
  <c r="R386" i="1"/>
  <c r="G386" i="1" s="1"/>
  <c r="H386" i="1"/>
  <c r="R457" i="1"/>
  <c r="G457" i="1" s="1"/>
  <c r="H457" i="1"/>
  <c r="R308" i="1"/>
  <c r="G308" i="1" s="1"/>
  <c r="H308" i="1"/>
  <c r="R466" i="1"/>
  <c r="G466" i="1" s="1"/>
  <c r="H466" i="1"/>
  <c r="R27" i="1"/>
  <c r="G27" i="1" s="1"/>
  <c r="H27" i="1"/>
  <c r="R260" i="1"/>
  <c r="G260" i="1" s="1"/>
  <c r="H260" i="1"/>
  <c r="R290" i="1"/>
  <c r="G290" i="1" s="1"/>
  <c r="H290" i="1"/>
  <c r="R327" i="1"/>
  <c r="G327" i="1" s="1"/>
  <c r="H327" i="1"/>
  <c r="R363" i="1"/>
  <c r="G363" i="1" s="1"/>
  <c r="H363" i="1"/>
  <c r="R481" i="1"/>
  <c r="G481" i="1" s="1"/>
  <c r="H481" i="1"/>
  <c r="R304" i="1"/>
  <c r="G304" i="1" s="1"/>
  <c r="H304" i="1"/>
  <c r="R410" i="1"/>
  <c r="G410" i="1" s="1"/>
  <c r="H410" i="1"/>
  <c r="R465" i="1"/>
  <c r="G465" i="1" s="1"/>
  <c r="H465" i="1"/>
  <c r="R39" i="1"/>
  <c r="G39" i="1" s="1"/>
  <c r="H39" i="1"/>
  <c r="R300" i="1"/>
  <c r="G300" i="1" s="1"/>
  <c r="H300" i="1"/>
  <c r="R331" i="1"/>
  <c r="G331" i="1" s="1"/>
  <c r="H331" i="1"/>
  <c r="R337" i="1"/>
  <c r="G337" i="1" s="1"/>
  <c r="H337" i="1"/>
  <c r="R586" i="1"/>
  <c r="G586" i="1" s="1"/>
  <c r="H586" i="1"/>
  <c r="R595" i="1"/>
  <c r="G595" i="1" s="1"/>
  <c r="H595" i="1"/>
  <c r="R399" i="1"/>
  <c r="G399" i="1" s="1"/>
  <c r="H399" i="1"/>
  <c r="R459" i="1"/>
  <c r="G459" i="1" s="1"/>
  <c r="H459" i="1"/>
  <c r="R515" i="1"/>
  <c r="G515" i="1" s="1"/>
  <c r="H515" i="1"/>
  <c r="R371" i="1"/>
  <c r="G371" i="1" s="1"/>
  <c r="H371" i="1"/>
  <c r="R70" i="1"/>
  <c r="G70" i="1" s="1"/>
  <c r="H70" i="1"/>
  <c r="R592" i="1"/>
  <c r="G592" i="1" s="1"/>
  <c r="H592" i="1"/>
  <c r="R91" i="1"/>
  <c r="G91" i="1" s="1"/>
  <c r="H91" i="1"/>
  <c r="R6" i="1"/>
  <c r="G6" i="1" s="1"/>
  <c r="H6" i="1"/>
  <c r="R22" i="1"/>
  <c r="G22" i="1" s="1"/>
  <c r="H22" i="1"/>
  <c r="R490" i="1"/>
  <c r="G490" i="1" s="1"/>
  <c r="H490" i="1"/>
  <c r="R259" i="1"/>
  <c r="G259" i="1" s="1"/>
  <c r="H259" i="1"/>
  <c r="R521" i="1"/>
  <c r="G521" i="1" s="1"/>
  <c r="H521" i="1"/>
  <c r="R65" i="1"/>
  <c r="G65" i="1" s="1"/>
  <c r="H65" i="1"/>
  <c r="R354" i="1"/>
  <c r="G354" i="1" s="1"/>
  <c r="H354" i="1"/>
  <c r="R294" i="1"/>
  <c r="G294" i="1" s="1"/>
  <c r="H294" i="1"/>
  <c r="R314" i="1"/>
  <c r="G314" i="1" s="1"/>
  <c r="H314" i="1"/>
  <c r="R18" i="1"/>
  <c r="G18" i="1" s="1"/>
  <c r="H18" i="1"/>
  <c r="R510" i="1"/>
  <c r="G510" i="1" s="1"/>
  <c r="H510" i="1"/>
  <c r="R537" i="1"/>
  <c r="G537" i="1" s="1"/>
  <c r="H537" i="1"/>
  <c r="R372" i="1"/>
  <c r="G372" i="1" s="1"/>
  <c r="H372" i="1"/>
  <c r="R561" i="1"/>
  <c r="G561" i="1" s="1"/>
  <c r="H561" i="1"/>
  <c r="R302" i="1"/>
  <c r="G302" i="1" s="1"/>
  <c r="H302" i="1"/>
  <c r="R31" i="1"/>
  <c r="G31" i="1" s="1"/>
  <c r="H31" i="1"/>
  <c r="R423" i="1"/>
  <c r="G423" i="1" s="1"/>
  <c r="H423" i="1"/>
  <c r="R387" i="1"/>
  <c r="G387" i="1" s="1"/>
  <c r="H387" i="1"/>
  <c r="R419" i="1"/>
  <c r="G419" i="1" s="1"/>
  <c r="H419" i="1"/>
  <c r="R526" i="1"/>
  <c r="G526" i="1" s="1"/>
  <c r="H526" i="1"/>
  <c r="R80" i="1"/>
  <c r="G80" i="1" s="1"/>
  <c r="H80" i="1"/>
  <c r="R528" i="1"/>
  <c r="G528" i="1" s="1"/>
  <c r="H528" i="1"/>
  <c r="R311" i="1"/>
  <c r="G311" i="1" s="1"/>
  <c r="H311" i="1"/>
  <c r="R90" i="1"/>
  <c r="G90" i="1" s="1"/>
  <c r="H90" i="1"/>
  <c r="R545" i="1"/>
  <c r="G545" i="1" s="1"/>
  <c r="H545" i="1"/>
  <c r="R14" i="1"/>
  <c r="G14" i="1" s="1"/>
  <c r="H14" i="1"/>
  <c r="R233" i="1"/>
  <c r="G233" i="1" s="1"/>
  <c r="H233" i="1"/>
  <c r="R415" i="1"/>
  <c r="G415" i="1" s="1"/>
  <c r="H415" i="1"/>
  <c r="R310" i="1"/>
  <c r="G310" i="1" s="1"/>
  <c r="H310" i="1"/>
  <c r="R106" i="1"/>
  <c r="G106" i="1" s="1"/>
  <c r="H106" i="1"/>
  <c r="R118" i="1"/>
  <c r="G118" i="1" s="1"/>
  <c r="H118" i="1"/>
  <c r="R261" i="1"/>
  <c r="G261" i="1" s="1"/>
  <c r="H261" i="1"/>
  <c r="R467" i="1"/>
  <c r="G467" i="1" s="1"/>
  <c r="H467" i="1"/>
  <c r="R374" i="1"/>
  <c r="G374" i="1" s="1"/>
  <c r="H374" i="1"/>
  <c r="R404" i="1"/>
  <c r="G404" i="1" s="1"/>
  <c r="H404" i="1"/>
  <c r="R511" i="1"/>
  <c r="G511" i="1" s="1"/>
  <c r="H511" i="1"/>
  <c r="R56" i="1"/>
  <c r="G56" i="1" s="1"/>
  <c r="H56" i="1"/>
  <c r="R57" i="1"/>
  <c r="G57" i="1" s="1"/>
  <c r="H57" i="1"/>
  <c r="R347" i="1"/>
  <c r="G347" i="1" s="1"/>
  <c r="H347" i="1"/>
  <c r="R74" i="1"/>
  <c r="G74" i="1" s="1"/>
  <c r="H74" i="1"/>
  <c r="R366" i="1"/>
  <c r="G366" i="1" s="1"/>
  <c r="H366" i="1"/>
  <c r="R441" i="1"/>
  <c r="G441" i="1" s="1"/>
  <c r="H441" i="1"/>
  <c r="R539" i="1"/>
  <c r="G539" i="1" s="1"/>
  <c r="H539" i="1"/>
  <c r="R581" i="1"/>
  <c r="G581" i="1" s="1"/>
  <c r="H581" i="1"/>
  <c r="R254" i="1"/>
  <c r="G254" i="1" s="1"/>
  <c r="H254" i="1"/>
  <c r="R352" i="1"/>
  <c r="G352" i="1" s="1"/>
  <c r="H352" i="1"/>
  <c r="R8" i="1"/>
  <c r="G8" i="1" s="1"/>
  <c r="H8" i="1"/>
  <c r="R454" i="1"/>
  <c r="G454" i="1" s="1"/>
  <c r="H454" i="1"/>
  <c r="R478" i="1"/>
  <c r="G478" i="1" s="1"/>
  <c r="H478" i="1"/>
  <c r="R486" i="1"/>
  <c r="G486" i="1" s="1"/>
  <c r="H486" i="1"/>
  <c r="R583" i="1"/>
  <c r="G583" i="1" s="1"/>
  <c r="H583" i="1"/>
  <c r="R398" i="1"/>
  <c r="G398" i="1" s="1"/>
  <c r="H398" i="1"/>
  <c r="R94" i="1"/>
  <c r="G94" i="1" s="1"/>
  <c r="H94" i="1"/>
  <c r="R553" i="1"/>
  <c r="G553" i="1" s="1"/>
  <c r="H553" i="1"/>
  <c r="R122" i="1"/>
  <c r="G122" i="1" s="1"/>
  <c r="H122" i="1"/>
  <c r="R593" i="1"/>
  <c r="G593" i="1" s="1"/>
  <c r="H593" i="1"/>
  <c r="R594" i="1"/>
  <c r="G594" i="1" s="1"/>
  <c r="H594" i="1"/>
  <c r="R50" i="1"/>
  <c r="G50" i="1" s="1"/>
  <c r="H50" i="1"/>
  <c r="R47" i="1"/>
  <c r="G47" i="1" s="1"/>
  <c r="H47" i="1"/>
  <c r="R321" i="1"/>
  <c r="G321" i="1" s="1"/>
  <c r="H321" i="1"/>
  <c r="R383" i="1"/>
  <c r="G383" i="1" s="1"/>
  <c r="H383" i="1"/>
  <c r="R361" i="1"/>
  <c r="G361" i="1" s="1"/>
  <c r="H361" i="1"/>
  <c r="R557" i="1"/>
  <c r="G557" i="1" s="1"/>
  <c r="H557" i="1"/>
  <c r="R587" i="1"/>
  <c r="G587" i="1" s="1"/>
  <c r="H587" i="1"/>
  <c r="R579" i="1"/>
  <c r="G579" i="1" s="1"/>
  <c r="H579" i="1"/>
  <c r="R447" i="1"/>
  <c r="G447" i="1" s="1"/>
  <c r="H447" i="1"/>
  <c r="R496" i="1"/>
  <c r="G496" i="1" s="1"/>
  <c r="H496" i="1"/>
  <c r="R362" i="1"/>
  <c r="G362" i="1" s="1"/>
  <c r="H362" i="1"/>
  <c r="R568" i="1"/>
  <c r="G568" i="1" s="1"/>
  <c r="H568" i="1"/>
  <c r="R442" i="1"/>
  <c r="G442" i="1" s="1"/>
  <c r="H442" i="1"/>
  <c r="R547" i="1"/>
  <c r="G547" i="1" s="1"/>
  <c r="H547" i="1"/>
  <c r="R518" i="1"/>
  <c r="G518" i="1" s="1"/>
  <c r="H518" i="1"/>
  <c r="R318" i="1"/>
  <c r="G318" i="1" s="1"/>
  <c r="H318" i="1"/>
  <c r="R468" i="1"/>
  <c r="G468" i="1" s="1"/>
  <c r="H468" i="1"/>
  <c r="R505" i="1"/>
  <c r="G505" i="1" s="1"/>
  <c r="H505" i="1"/>
  <c r="R507" i="1"/>
  <c r="G507" i="1" s="1"/>
  <c r="H507" i="1"/>
  <c r="R249" i="1"/>
  <c r="G249" i="1" s="1"/>
  <c r="H249" i="1"/>
  <c r="R524" i="1"/>
  <c r="G524" i="1" s="1"/>
  <c r="H524" i="1"/>
  <c r="R245" i="1"/>
  <c r="G245" i="1" s="1"/>
  <c r="H245" i="1"/>
  <c r="R513" i="1"/>
  <c r="G513" i="1" s="1"/>
  <c r="H513" i="1"/>
  <c r="R255" i="1"/>
  <c r="G255" i="1" s="1"/>
  <c r="H255" i="1"/>
  <c r="R63" i="1"/>
  <c r="G63" i="1" s="1"/>
  <c r="H63" i="1"/>
  <c r="R330" i="1"/>
  <c r="G330" i="1" s="1"/>
  <c r="H330" i="1"/>
  <c r="R422" i="1"/>
  <c r="G422" i="1" s="1"/>
  <c r="H422" i="1"/>
  <c r="R427" i="1"/>
  <c r="G427" i="1" s="1"/>
  <c r="H427" i="1"/>
  <c r="R487" i="1"/>
  <c r="G487" i="1" s="1"/>
  <c r="H487" i="1"/>
  <c r="R520" i="1"/>
  <c r="G520" i="1" s="1"/>
  <c r="H520" i="1"/>
  <c r="R529" i="1"/>
  <c r="G529" i="1" s="1"/>
  <c r="H529" i="1"/>
  <c r="R566" i="1"/>
  <c r="G566" i="1" s="1"/>
  <c r="H566" i="1"/>
  <c r="R580" i="1"/>
  <c r="G580" i="1" s="1"/>
  <c r="H580" i="1"/>
  <c r="R470" i="1"/>
  <c r="G470" i="1" s="1"/>
  <c r="H470" i="1"/>
  <c r="R546" i="1"/>
  <c r="G546" i="1" s="1"/>
  <c r="H546" i="1"/>
  <c r="R272" i="1"/>
  <c r="G272" i="1" s="1"/>
  <c r="H272" i="1"/>
  <c r="R292" i="1"/>
  <c r="G292" i="1" s="1"/>
  <c r="H292" i="1"/>
  <c r="R429" i="1"/>
  <c r="G429" i="1" s="1"/>
  <c r="H429" i="1"/>
  <c r="R263" i="1"/>
  <c r="G263" i="1" s="1"/>
  <c r="H263" i="1"/>
  <c r="R360" i="1"/>
  <c r="G360" i="1" s="1"/>
  <c r="H360" i="1"/>
  <c r="R369" i="1"/>
  <c r="G369" i="1" s="1"/>
  <c r="H369" i="1"/>
  <c r="R385" i="1"/>
  <c r="G385" i="1" s="1"/>
  <c r="H385" i="1"/>
  <c r="R571" i="1"/>
  <c r="G571" i="1" s="1"/>
  <c r="H571" i="1"/>
  <c r="R578" i="1"/>
  <c r="G578" i="1" s="1"/>
  <c r="H578" i="1"/>
  <c r="R291" i="1"/>
  <c r="G291" i="1" s="1"/>
  <c r="H291" i="1"/>
  <c r="R25" i="1"/>
  <c r="G25" i="1" s="1"/>
  <c r="H25" i="1"/>
  <c r="R282" i="1"/>
  <c r="G282" i="1" s="1"/>
  <c r="H282" i="1"/>
  <c r="R396" i="1"/>
  <c r="G396" i="1" s="1"/>
  <c r="H396" i="1"/>
  <c r="R420" i="1"/>
  <c r="G420" i="1" s="1"/>
  <c r="H420" i="1"/>
  <c r="R522" i="1"/>
  <c r="G522" i="1" s="1"/>
  <c r="H522" i="1"/>
  <c r="R257" i="1"/>
  <c r="G257" i="1" s="1"/>
  <c r="H257" i="1"/>
  <c r="R556" i="1"/>
  <c r="G556" i="1" s="1"/>
  <c r="H556" i="1"/>
  <c r="R273" i="1"/>
  <c r="G273" i="1" s="1"/>
  <c r="H273" i="1"/>
  <c r="R350" i="1"/>
  <c r="G350" i="1" s="1"/>
  <c r="H350" i="1"/>
  <c r="R401" i="1"/>
  <c r="G401" i="1" s="1"/>
  <c r="H401" i="1"/>
  <c r="R448" i="1"/>
  <c r="G448" i="1" s="1"/>
  <c r="H448" i="1"/>
  <c r="R471" i="1"/>
  <c r="G471" i="1" s="1"/>
  <c r="H471" i="1"/>
  <c r="R499" i="1"/>
  <c r="G499" i="1" s="1"/>
  <c r="H499" i="1"/>
  <c r="R338" i="1"/>
  <c r="G338" i="1" s="1"/>
  <c r="H338" i="1"/>
  <c r="R226" i="1"/>
  <c r="G226" i="1" s="1"/>
  <c r="H226" i="1"/>
  <c r="R7" i="1"/>
  <c r="G7" i="1" s="1"/>
  <c r="H7" i="1"/>
  <c r="R535" i="1"/>
  <c r="G535" i="1" s="1"/>
  <c r="H535" i="1"/>
  <c r="R462" i="1"/>
  <c r="G462" i="1" s="1"/>
  <c r="H462" i="1"/>
  <c r="R503" i="1"/>
  <c r="G503" i="1" s="1"/>
  <c r="H503" i="1"/>
  <c r="R357" i="1"/>
  <c r="G357" i="1" s="1"/>
  <c r="H357" i="1"/>
  <c r="R525" i="1"/>
  <c r="G525" i="1" s="1"/>
  <c r="H525" i="1"/>
  <c r="R575" i="1"/>
  <c r="G575" i="1" s="1"/>
  <c r="H575" i="1"/>
  <c r="R238" i="1"/>
  <c r="G238" i="1" s="1"/>
  <c r="H238" i="1"/>
  <c r="R264" i="1"/>
  <c r="G264" i="1" s="1"/>
  <c r="H264" i="1"/>
  <c r="R276" i="1"/>
  <c r="G276" i="1" s="1"/>
  <c r="H276" i="1"/>
  <c r="R368" i="1"/>
  <c r="G368" i="1" s="1"/>
  <c r="H368" i="1"/>
  <c r="R430" i="1"/>
  <c r="G430" i="1" s="1"/>
  <c r="H430" i="1"/>
  <c r="R495" i="1"/>
  <c r="G495" i="1" s="1"/>
  <c r="H495" i="1"/>
  <c r="R227" i="1"/>
  <c r="G227" i="1" s="1"/>
  <c r="H227" i="1"/>
  <c r="R232" i="1"/>
  <c r="G232" i="1" s="1"/>
  <c r="H232" i="1"/>
  <c r="R265" i="1"/>
  <c r="G265" i="1" s="1"/>
  <c r="H265" i="1"/>
  <c r="R281" i="1"/>
  <c r="G281" i="1" s="1"/>
  <c r="H281" i="1"/>
  <c r="R339" i="1"/>
  <c r="G339" i="1" s="1"/>
  <c r="H339" i="1"/>
  <c r="R434" i="1"/>
  <c r="G434" i="1" s="1"/>
  <c r="H434" i="1"/>
  <c r="R498" i="1"/>
  <c r="G498" i="1" s="1"/>
  <c r="H498" i="1"/>
  <c r="R235" i="1"/>
  <c r="G235" i="1" s="1"/>
  <c r="H235" i="1"/>
  <c r="R431" i="1"/>
  <c r="G431" i="1" s="1"/>
  <c r="H431" i="1"/>
  <c r="R241" i="1"/>
  <c r="G241" i="1" s="1"/>
  <c r="H241" i="1"/>
  <c r="R463" i="1"/>
  <c r="G463" i="1" s="1"/>
  <c r="H463" i="1"/>
  <c r="R377" i="1"/>
  <c r="G377" i="1" s="1"/>
  <c r="H377" i="1"/>
  <c r="R569" i="1"/>
  <c r="G569" i="1" s="1"/>
  <c r="H569" i="1"/>
  <c r="R375" i="1"/>
  <c r="G375" i="1" s="1"/>
  <c r="H375" i="1"/>
  <c r="R376" i="1"/>
  <c r="G376" i="1" s="1"/>
  <c r="H376" i="1"/>
  <c r="R432" i="1"/>
  <c r="G432" i="1" s="1"/>
  <c r="H432" i="1"/>
  <c r="R565" i="1"/>
  <c r="G565" i="1" s="1"/>
  <c r="H565" i="1"/>
  <c r="R397" i="1"/>
  <c r="G397" i="1" s="1"/>
  <c r="H397" i="1"/>
  <c r="R246" i="1"/>
  <c r="G246" i="1" s="1"/>
  <c r="H246" i="1"/>
  <c r="R275" i="1"/>
  <c r="G275" i="1" s="1"/>
  <c r="H275" i="1"/>
  <c r="R298" i="1"/>
  <c r="G298" i="1" s="1"/>
  <c r="H298" i="1"/>
  <c r="R440" i="1"/>
  <c r="G440" i="1" s="1"/>
  <c r="H440" i="1"/>
  <c r="R530" i="1"/>
  <c r="G530" i="1" s="1"/>
  <c r="H530" i="1"/>
  <c r="R78" i="1"/>
  <c r="G78" i="1" s="1"/>
  <c r="H78" i="1"/>
  <c r="R514" i="1"/>
  <c r="G514" i="1" s="1"/>
  <c r="H514" i="1"/>
  <c r="R348" i="1"/>
  <c r="G348" i="1" s="1"/>
  <c r="H348" i="1"/>
  <c r="R262" i="1"/>
  <c r="G262" i="1" s="1"/>
  <c r="H262" i="1"/>
  <c r="R479" i="1"/>
  <c r="G479" i="1" s="1"/>
  <c r="H479" i="1"/>
  <c r="R508" i="1"/>
  <c r="G508" i="1" s="1"/>
  <c r="H508" i="1"/>
  <c r="R400" i="1"/>
  <c r="G400" i="1" s="1"/>
  <c r="H400" i="1"/>
  <c r="R408" i="1"/>
  <c r="G408" i="1" s="1"/>
  <c r="H408" i="1"/>
  <c r="R542" i="1"/>
  <c r="G542" i="1" s="1"/>
  <c r="H542" i="1"/>
  <c r="R353" i="1"/>
  <c r="G353" i="1" s="1"/>
  <c r="H353" i="1"/>
  <c r="R564" i="1"/>
  <c r="G564" i="1" s="1"/>
  <c r="H564" i="1"/>
  <c r="R253" i="1"/>
  <c r="G253" i="1" s="1"/>
  <c r="H253" i="1"/>
  <c r="R373" i="1"/>
  <c r="G373" i="1" s="1"/>
  <c r="H373" i="1"/>
  <c r="R439" i="1"/>
  <c r="G439" i="1" s="1"/>
  <c r="H439" i="1"/>
  <c r="R501" i="1"/>
  <c r="G501" i="1" s="1"/>
  <c r="H501" i="1"/>
  <c r="R589" i="1"/>
  <c r="G589" i="1" s="1"/>
  <c r="H589" i="1"/>
  <c r="R278" i="1"/>
  <c r="G278" i="1" s="1"/>
  <c r="H278" i="1"/>
  <c r="R251" i="1"/>
  <c r="G251" i="1" s="1"/>
  <c r="H251" i="1"/>
  <c r="R58" i="1"/>
  <c r="G58" i="1" s="1"/>
  <c r="H58" i="1"/>
  <c r="R23" i="1"/>
  <c r="G23" i="1" s="1"/>
  <c r="H23" i="1"/>
  <c r="R437" i="1"/>
  <c r="G437" i="1" s="1"/>
  <c r="H437" i="1"/>
  <c r="R477" i="1"/>
  <c r="G477" i="1" s="1"/>
  <c r="H477" i="1"/>
  <c r="R523" i="1"/>
  <c r="G523" i="1" s="1"/>
  <c r="H523" i="1"/>
  <c r="R416" i="1"/>
  <c r="G416" i="1" s="1"/>
  <c r="H416" i="1"/>
  <c r="R326" i="1"/>
  <c r="G326" i="1" s="1"/>
  <c r="H326" i="1"/>
  <c r="R370" i="1"/>
  <c r="G370" i="1" s="1"/>
  <c r="H370" i="1"/>
  <c r="R76" i="1"/>
  <c r="G76" i="1" s="1"/>
  <c r="H76" i="1"/>
  <c r="R391" i="1"/>
  <c r="G391" i="1" s="1"/>
  <c r="H391" i="1"/>
  <c r="R406" i="1"/>
  <c r="G406" i="1" s="1"/>
  <c r="H406" i="1"/>
  <c r="R411" i="1"/>
  <c r="G411" i="1" s="1"/>
  <c r="H411" i="1"/>
  <c r="R328" i="1"/>
  <c r="G328" i="1" s="1"/>
  <c r="H328" i="1"/>
  <c r="R103" i="1"/>
  <c r="G103" i="1" s="1"/>
  <c r="H103" i="1"/>
  <c r="R382" i="1"/>
  <c r="G382" i="1" s="1"/>
  <c r="H382" i="1"/>
  <c r="R538" i="1"/>
  <c r="G538" i="1" s="1"/>
  <c r="H538" i="1"/>
  <c r="R461" i="1"/>
  <c r="G461" i="1" s="1"/>
  <c r="H461" i="1"/>
  <c r="R572" i="1"/>
  <c r="G572" i="1" s="1"/>
  <c r="H572" i="1"/>
  <c r="R384" i="1"/>
  <c r="G384" i="1" s="1"/>
  <c r="H384" i="1"/>
  <c r="R512" i="1"/>
  <c r="G512" i="1" s="1"/>
  <c r="H512" i="1"/>
  <c r="R284" i="1"/>
  <c r="G284" i="1" s="1"/>
  <c r="H284" i="1"/>
  <c r="R473" i="1"/>
  <c r="G473" i="1" s="1"/>
  <c r="H473" i="1"/>
  <c r="R475" i="1"/>
  <c r="G475" i="1" s="1"/>
  <c r="H475" i="1"/>
  <c r="R286" i="1"/>
  <c r="G286" i="1" s="1"/>
  <c r="H286" i="1"/>
  <c r="R532" i="1"/>
  <c r="G532" i="1" s="1"/>
  <c r="H532" i="1"/>
  <c r="R560" i="1"/>
  <c r="G560" i="1" s="1"/>
  <c r="H560" i="1"/>
  <c r="R576" i="1"/>
  <c r="G576" i="1" s="1"/>
  <c r="H576" i="1"/>
  <c r="R588" i="1"/>
  <c r="G588" i="1" s="1"/>
  <c r="H588" i="1"/>
  <c r="R476" i="1"/>
  <c r="G476" i="1" s="1"/>
  <c r="H476" i="1"/>
  <c r="R283" i="1"/>
  <c r="G283" i="1" s="1"/>
  <c r="H283" i="1"/>
  <c r="R295" i="1"/>
  <c r="G295" i="1" s="1"/>
  <c r="H295" i="1"/>
  <c r="R343" i="1"/>
  <c r="G343" i="1" s="1"/>
  <c r="H343" i="1"/>
  <c r="R533" i="1"/>
  <c r="G533" i="1" s="1"/>
  <c r="H533" i="1"/>
  <c r="R43" i="1"/>
  <c r="G43" i="1" s="1"/>
  <c r="H43" i="1"/>
  <c r="R69" i="1"/>
  <c r="G69" i="1" s="1"/>
  <c r="H69" i="1"/>
  <c r="R242" i="1"/>
  <c r="G242" i="1" s="1"/>
  <c r="H242" i="1"/>
  <c r="R317" i="1"/>
  <c r="G317" i="1" s="1"/>
  <c r="H317" i="1"/>
  <c r="R329" i="1"/>
  <c r="G329" i="1" s="1"/>
  <c r="H329" i="1"/>
  <c r="R388" i="1"/>
  <c r="G388" i="1" s="1"/>
  <c r="H388" i="1"/>
  <c r="R456" i="1"/>
  <c r="G456" i="1" s="1"/>
  <c r="H456" i="1"/>
  <c r="R469" i="1"/>
  <c r="G469" i="1" s="1"/>
  <c r="H469" i="1"/>
  <c r="R491" i="1"/>
  <c r="G491" i="1" s="1"/>
  <c r="H491" i="1"/>
  <c r="R497" i="1"/>
  <c r="G497" i="1" s="1"/>
  <c r="H497" i="1"/>
  <c r="R517" i="1"/>
  <c r="G517" i="1" s="1"/>
  <c r="H517" i="1"/>
  <c r="R332" i="1"/>
  <c r="G332" i="1" s="1"/>
  <c r="H332" i="1"/>
  <c r="R358" i="1"/>
  <c r="G358" i="1" s="1"/>
  <c r="H358" i="1"/>
  <c r="R453" i="1"/>
  <c r="G453" i="1" s="1"/>
  <c r="H453" i="1"/>
  <c r="R116" i="1"/>
  <c r="G116" i="1" s="1"/>
  <c r="H116" i="1"/>
  <c r="R567" i="1"/>
  <c r="G567" i="1" s="1"/>
  <c r="H567" i="1"/>
  <c r="R33" i="1"/>
  <c r="G33" i="1" s="1"/>
  <c r="H33" i="1"/>
  <c r="R252" i="1"/>
  <c r="G252" i="1" s="1"/>
  <c r="H252" i="1"/>
  <c r="R309" i="1"/>
  <c r="G309" i="1" s="1"/>
  <c r="H309" i="1"/>
  <c r="R405" i="1"/>
  <c r="G405" i="1" s="1"/>
  <c r="H405" i="1"/>
  <c r="R555" i="1"/>
  <c r="G555" i="1" s="1"/>
  <c r="H555" i="1"/>
  <c r="R305" i="1"/>
  <c r="G305" i="1" s="1"/>
  <c r="H305" i="1"/>
  <c r="R313" i="1"/>
  <c r="G313" i="1" s="1"/>
  <c r="H313" i="1"/>
  <c r="R346" i="1"/>
  <c r="G346" i="1" s="1"/>
  <c r="H346" i="1"/>
  <c r="R426" i="1"/>
  <c r="G426" i="1" s="1"/>
  <c r="H426" i="1"/>
  <c r="R89" i="1"/>
  <c r="G89" i="1" s="1"/>
  <c r="H89" i="1"/>
  <c r="R428" i="1"/>
  <c r="G428" i="1" s="1"/>
  <c r="H428" i="1"/>
  <c r="R250" i="1"/>
  <c r="G250" i="1" s="1"/>
  <c r="H250" i="1"/>
  <c r="R407" i="1"/>
  <c r="G407" i="1" s="1"/>
  <c r="H407" i="1"/>
  <c r="R324" i="1"/>
  <c r="G324" i="1" s="1"/>
  <c r="H324" i="1"/>
  <c r="R444" i="1"/>
  <c r="G444" i="1" s="1"/>
  <c r="H444" i="1"/>
  <c r="R266" i="1"/>
  <c r="G266" i="1" s="1"/>
  <c r="H266" i="1"/>
  <c r="R378" i="1"/>
  <c r="G378" i="1" s="1"/>
  <c r="H378" i="1"/>
  <c r="R540" i="1"/>
  <c r="G540" i="1" s="1"/>
  <c r="H540" i="1"/>
  <c r="R306" i="1"/>
  <c r="G306" i="1" s="1"/>
  <c r="H306" i="1"/>
  <c r="R351" i="1"/>
  <c r="G351" i="1" s="1"/>
  <c r="H351" i="1"/>
  <c r="R402" i="1"/>
  <c r="G402" i="1" s="1"/>
  <c r="H402" i="1"/>
  <c r="R367" i="1"/>
  <c r="G367" i="1" s="1"/>
  <c r="H367" i="1"/>
  <c r="R364" i="1"/>
  <c r="G364" i="1" s="1"/>
  <c r="H364" i="1"/>
  <c r="R492" i="1"/>
  <c r="G492" i="1" s="1"/>
  <c r="H492" i="1"/>
  <c r="R500" i="1"/>
  <c r="G500" i="1" s="1"/>
  <c r="H500" i="1"/>
  <c r="R379" i="1"/>
  <c r="G379" i="1" s="1"/>
  <c r="H379" i="1"/>
  <c r="R403" i="1"/>
  <c r="G403" i="1" s="1"/>
  <c r="H403" i="1"/>
  <c r="R494" i="1"/>
  <c r="G494" i="1" s="1"/>
  <c r="H494" i="1"/>
  <c r="R104" i="1"/>
  <c r="G104" i="1" s="1"/>
  <c r="H104" i="1"/>
  <c r="R536" i="1"/>
  <c r="G536" i="1" s="1"/>
  <c r="H536" i="1"/>
  <c r="R287" i="1"/>
  <c r="G287" i="1" s="1"/>
  <c r="H287" i="1"/>
  <c r="R312" i="1"/>
  <c r="G312" i="1" s="1"/>
  <c r="H312" i="1"/>
  <c r="R417" i="1"/>
  <c r="G417" i="1" s="1"/>
  <c r="H417" i="1"/>
  <c r="R71" i="1"/>
  <c r="G71" i="1" s="1"/>
  <c r="H71" i="1"/>
  <c r="R228" i="1"/>
  <c r="G228" i="1" s="1"/>
  <c r="H228" i="1"/>
  <c r="R548" i="1"/>
  <c r="G548" i="1" s="1"/>
  <c r="H548" i="1"/>
  <c r="R340" i="1"/>
  <c r="G340" i="1" s="1"/>
  <c r="H340" i="1"/>
  <c r="R344" i="1"/>
  <c r="G344" i="1" s="1"/>
  <c r="H344" i="1"/>
  <c r="R464" i="1"/>
  <c r="G464" i="1" s="1"/>
  <c r="H464" i="1"/>
  <c r="R480" i="1"/>
  <c r="G480" i="1" s="1"/>
  <c r="H480" i="1"/>
  <c r="R293" i="1"/>
  <c r="G293" i="1" s="1"/>
  <c r="H293" i="1"/>
  <c r="R527" i="1"/>
  <c r="G527" i="1" s="1"/>
  <c r="H527" i="1"/>
  <c r="R231" i="1"/>
  <c r="G231" i="1" s="1"/>
  <c r="H231" i="1"/>
  <c r="R274" i="1"/>
  <c r="G274" i="1" s="1"/>
  <c r="H274" i="1"/>
  <c r="R62" i="1"/>
  <c r="G62" i="1" s="1"/>
  <c r="H62" i="1"/>
  <c r="R81" i="1"/>
  <c r="G81" i="1" s="1"/>
  <c r="H81" i="1"/>
  <c r="R485" i="1"/>
  <c r="G485" i="1" s="1"/>
  <c r="H485" i="1"/>
  <c r="R100" i="1"/>
  <c r="G100" i="1" s="1"/>
  <c r="H100" i="1"/>
  <c r="R544" i="1"/>
  <c r="G544" i="1" s="1"/>
  <c r="H544" i="1"/>
  <c r="R541" i="1"/>
  <c r="G541" i="1" s="1"/>
  <c r="H541" i="1"/>
  <c r="R75" i="1"/>
  <c r="G75" i="1" s="1"/>
  <c r="H75" i="1"/>
  <c r="R64" i="1"/>
  <c r="G64" i="1" s="1"/>
  <c r="H64" i="1"/>
  <c r="R342" i="1"/>
  <c r="G342" i="1" s="1"/>
  <c r="H342" i="1"/>
  <c r="R550" i="1"/>
  <c r="G550" i="1" s="1"/>
  <c r="H550" i="1"/>
  <c r="R244" i="1"/>
  <c r="G244" i="1" s="1"/>
  <c r="H244" i="1"/>
  <c r="R506" i="1"/>
  <c r="G506" i="1" s="1"/>
  <c r="H506" i="1"/>
  <c r="R389" i="1"/>
  <c r="G389" i="1" s="1"/>
  <c r="H389" i="1"/>
  <c r="R574" i="1"/>
  <c r="G574" i="1" s="1"/>
  <c r="H574" i="1"/>
  <c r="R472" i="1"/>
  <c r="G472" i="1" s="1"/>
  <c r="H472" i="1"/>
  <c r="R474" i="1"/>
  <c r="G474" i="1" s="1"/>
  <c r="H474" i="1"/>
  <c r="R297" i="1"/>
  <c r="G297" i="1" s="1"/>
  <c r="H297" i="1"/>
  <c r="R77" i="1"/>
  <c r="G77" i="1" s="1"/>
  <c r="H77" i="1"/>
  <c r="R551" i="1"/>
  <c r="G551" i="1" s="1"/>
  <c r="H551" i="1"/>
  <c r="R303" i="1"/>
  <c r="G303" i="1" s="1"/>
  <c r="H303" i="1"/>
  <c r="R558" i="1"/>
  <c r="G558" i="1" s="1"/>
  <c r="H558" i="1"/>
  <c r="R93" i="1"/>
  <c r="G93" i="1" s="1"/>
  <c r="H93" i="1"/>
  <c r="R591" i="1"/>
  <c r="G591" i="1" s="1"/>
  <c r="H591" i="1"/>
  <c r="R256" i="1"/>
  <c r="G256" i="1" s="1"/>
  <c r="H256" i="1"/>
  <c r="R296" i="1"/>
  <c r="G296" i="1" s="1"/>
  <c r="H296" i="1"/>
  <c r="R552" i="1"/>
  <c r="G552" i="1" s="1"/>
  <c r="H552" i="1"/>
  <c r="R345" i="1"/>
  <c r="G345" i="1" s="1"/>
  <c r="H345" i="1"/>
  <c r="R289" i="1"/>
  <c r="G289" i="1" s="1"/>
  <c r="H289" i="1"/>
  <c r="R418" i="1"/>
  <c r="G418" i="1" s="1"/>
  <c r="H418" i="1"/>
  <c r="R433" i="1"/>
  <c r="G433" i="1" s="1"/>
  <c r="H433" i="1"/>
  <c r="R451" i="1"/>
  <c r="G451" i="1" s="1"/>
  <c r="H451" i="1"/>
  <c r="R110" i="1"/>
  <c r="G110" i="1" s="1"/>
  <c r="H110" i="1"/>
  <c r="R117" i="1"/>
  <c r="G117" i="1" s="1"/>
  <c r="H117" i="1"/>
  <c r="R87" i="1"/>
  <c r="G87" i="1" s="1"/>
  <c r="H87" i="1"/>
  <c r="R519" i="1"/>
  <c r="G519" i="1" s="1"/>
  <c r="H519" i="1"/>
  <c r="R258" i="1"/>
  <c r="G258" i="1" s="1"/>
  <c r="H258" i="1"/>
  <c r="R120" i="1"/>
  <c r="G120" i="1" s="1"/>
  <c r="H120" i="1"/>
  <c r="R341" i="1"/>
  <c r="G341" i="1" s="1"/>
  <c r="H341" i="1"/>
  <c r="R531" i="1"/>
  <c r="G531" i="1" s="1"/>
  <c r="H531" i="1"/>
  <c r="R279" i="1"/>
  <c r="G279" i="1" s="1"/>
  <c r="H279" i="1"/>
  <c r="R267" i="1"/>
  <c r="G267" i="1" s="1"/>
  <c r="H267" i="1"/>
  <c r="R55" i="1"/>
  <c r="G55" i="1" s="1"/>
  <c r="H55" i="1"/>
  <c r="R395" i="1"/>
  <c r="G395" i="1" s="1"/>
  <c r="H395" i="1"/>
  <c r="R559" i="1"/>
  <c r="G559" i="1" s="1"/>
  <c r="H559" i="1"/>
  <c r="R458" i="1"/>
  <c r="G458" i="1" s="1"/>
  <c r="H458" i="1"/>
  <c r="R534" i="1"/>
  <c r="G534" i="1" s="1"/>
  <c r="H534" i="1"/>
  <c r="R123" i="1"/>
  <c r="G123" i="1" s="1"/>
  <c r="H123" i="1"/>
  <c r="R455" i="1"/>
  <c r="G455" i="1" s="1"/>
  <c r="H455" i="1"/>
  <c r="R121" i="1"/>
  <c r="G121" i="1" s="1"/>
  <c r="H121" i="1"/>
  <c r="R288" i="1"/>
  <c r="G288" i="1" s="1"/>
  <c r="H288" i="1"/>
  <c r="R563" i="1"/>
  <c r="G563" i="1" s="1"/>
  <c r="H563" i="1"/>
  <c r="R414" i="1"/>
  <c r="G414" i="1" s="1"/>
  <c r="H414" i="1"/>
  <c r="R577" i="1"/>
  <c r="G577" i="1" s="1"/>
  <c r="H577" i="1"/>
  <c r="R584" i="1"/>
  <c r="G584" i="1" s="1"/>
  <c r="H584" i="1"/>
  <c r="R452" i="1"/>
  <c r="G452" i="1" s="1"/>
  <c r="H452" i="1"/>
  <c r="R445" i="1"/>
  <c r="G445" i="1" s="1"/>
  <c r="H445" i="1"/>
  <c r="R271" i="1"/>
  <c r="G271" i="1" s="1"/>
  <c r="H271" i="1"/>
  <c r="R307" i="1"/>
  <c r="G307" i="1" s="1"/>
  <c r="H307" i="1"/>
  <c r="R443" i="1"/>
  <c r="G443" i="1" s="1"/>
  <c r="H443" i="1"/>
  <c r="R135" i="1"/>
  <c r="G135" i="1" s="1"/>
  <c r="H135" i="1"/>
  <c r="R188" i="1"/>
  <c r="G188" i="1" s="1"/>
  <c r="H188" i="1"/>
  <c r="R156" i="1"/>
  <c r="G156" i="1" s="1"/>
  <c r="H156" i="1"/>
  <c r="R174" i="1"/>
  <c r="G174" i="1" s="1"/>
  <c r="H174" i="1"/>
  <c r="R208" i="1"/>
  <c r="G208" i="1" s="1"/>
  <c r="H208" i="1"/>
  <c r="R209" i="1"/>
  <c r="G209" i="1" s="1"/>
  <c r="H209" i="1"/>
  <c r="R137" i="1"/>
  <c r="G137" i="1" s="1"/>
  <c r="H137" i="1"/>
  <c r="R67" i="1"/>
  <c r="G67" i="1" s="1"/>
  <c r="H67" i="1"/>
  <c r="R53" i="1"/>
  <c r="G53" i="1" s="1"/>
  <c r="H53" i="1"/>
  <c r="R88" i="1"/>
  <c r="G88" i="1" s="1"/>
  <c r="H88" i="1"/>
  <c r="R130" i="1"/>
  <c r="G130" i="1" s="1"/>
  <c r="H130" i="1"/>
  <c r="R154" i="1"/>
  <c r="G154" i="1" s="1"/>
  <c r="H154" i="1"/>
  <c r="R143" i="1"/>
  <c r="G143" i="1" s="1"/>
  <c r="H143" i="1"/>
  <c r="R173" i="1"/>
  <c r="G173" i="1" s="1"/>
  <c r="H173" i="1"/>
  <c r="R178" i="1"/>
  <c r="G178" i="1" s="1"/>
  <c r="H178" i="1"/>
  <c r="R181" i="1"/>
  <c r="G181" i="1" s="1"/>
  <c r="H181" i="1"/>
  <c r="R83" i="1"/>
  <c r="G83" i="1" s="1"/>
  <c r="H83" i="1"/>
  <c r="R223" i="1"/>
  <c r="G223" i="1" s="1"/>
  <c r="H223" i="1"/>
  <c r="R211" i="1"/>
  <c r="G211" i="1" s="1"/>
  <c r="H211" i="1"/>
  <c r="R198" i="1"/>
  <c r="G198" i="1" s="1"/>
  <c r="H198" i="1"/>
  <c r="R187" i="1"/>
  <c r="G187" i="1" s="1"/>
  <c r="H187" i="1"/>
  <c r="R163" i="1"/>
  <c r="G163" i="1" s="1"/>
  <c r="H163" i="1"/>
  <c r="R177" i="1"/>
  <c r="G177" i="1" s="1"/>
  <c r="H177" i="1"/>
  <c r="R196" i="1"/>
  <c r="G196" i="1" s="1"/>
  <c r="H196" i="1"/>
  <c r="R222" i="1"/>
  <c r="G222" i="1" s="1"/>
  <c r="H222" i="1"/>
  <c r="R205" i="1"/>
  <c r="G205" i="1" s="1"/>
  <c r="H205" i="1"/>
  <c r="R168" i="1"/>
  <c r="G168" i="1" s="1"/>
  <c r="H168" i="1"/>
  <c r="R52" i="1"/>
  <c r="G52" i="1" s="1"/>
  <c r="H52" i="1"/>
  <c r="R139" i="1"/>
  <c r="G139" i="1" s="1"/>
  <c r="H139" i="1"/>
  <c r="R217" i="1"/>
  <c r="G217" i="1" s="1"/>
  <c r="H217" i="1"/>
  <c r="R129" i="1"/>
  <c r="G129" i="1" s="1"/>
  <c r="H129" i="1"/>
  <c r="R221" i="1"/>
  <c r="G221" i="1" s="1"/>
  <c r="H221" i="1"/>
  <c r="R59" i="1"/>
  <c r="G59" i="1" s="1"/>
  <c r="H59" i="1"/>
  <c r="R190" i="1"/>
  <c r="G190" i="1" s="1"/>
  <c r="H190" i="1"/>
  <c r="R224" i="1"/>
  <c r="G224" i="1" s="1"/>
  <c r="H224" i="1"/>
  <c r="R166" i="1"/>
  <c r="G166" i="1" s="1"/>
  <c r="H166" i="1"/>
  <c r="R165" i="1"/>
  <c r="G165" i="1" s="1"/>
  <c r="H165" i="1"/>
  <c r="R182" i="1"/>
  <c r="G182" i="1" s="1"/>
  <c r="H182" i="1"/>
  <c r="R151" i="1"/>
  <c r="G151" i="1" s="1"/>
  <c r="H151" i="1"/>
  <c r="R114" i="1"/>
  <c r="G114" i="1" s="1"/>
  <c r="H114" i="1"/>
  <c r="R157" i="1"/>
  <c r="G157" i="1" s="1"/>
  <c r="H157" i="1"/>
  <c r="R68" i="1"/>
  <c r="G68" i="1" s="1"/>
  <c r="H68" i="1"/>
  <c r="R51" i="1"/>
  <c r="G51" i="1" s="1"/>
  <c r="H51" i="1"/>
  <c r="R204" i="1"/>
  <c r="G204" i="1" s="1"/>
  <c r="H204" i="1"/>
  <c r="R142" i="1"/>
  <c r="G142" i="1" s="1"/>
  <c r="H142" i="1"/>
  <c r="R128" i="1"/>
  <c r="G128" i="1" s="1"/>
  <c r="H128" i="1"/>
  <c r="R138" i="1"/>
  <c r="G138" i="1" s="1"/>
  <c r="H138" i="1"/>
  <c r="R193" i="1"/>
  <c r="G193" i="1" s="1"/>
  <c r="H193" i="1"/>
  <c r="R96" i="1"/>
  <c r="G96" i="1" s="1"/>
  <c r="H96" i="1"/>
  <c r="R148" i="1"/>
  <c r="G148" i="1" s="1"/>
  <c r="H148" i="1"/>
  <c r="R170" i="1"/>
  <c r="G170" i="1" s="1"/>
  <c r="H170" i="1"/>
  <c r="R197" i="1"/>
  <c r="G197" i="1" s="1"/>
  <c r="H197" i="1"/>
  <c r="R161" i="1"/>
  <c r="G161" i="1" s="1"/>
  <c r="H161" i="1"/>
  <c r="R179" i="1"/>
  <c r="G179" i="1" s="1"/>
  <c r="H179" i="1"/>
  <c r="R185" i="1"/>
  <c r="G185" i="1" s="1"/>
  <c r="H185" i="1"/>
  <c r="R212" i="1"/>
  <c r="G212" i="1" s="1"/>
  <c r="H212" i="1"/>
  <c r="R189" i="1"/>
  <c r="G189" i="1" s="1"/>
  <c r="H189" i="1"/>
  <c r="R164" i="1"/>
  <c r="G164" i="1" s="1"/>
  <c r="H164" i="1"/>
  <c r="R141" i="1"/>
  <c r="G141" i="1" s="1"/>
  <c r="H141" i="1"/>
  <c r="R162" i="1"/>
  <c r="G162" i="1" s="1"/>
  <c r="H162" i="1"/>
  <c r="R184" i="1"/>
  <c r="G184" i="1" s="1"/>
  <c r="H184" i="1"/>
  <c r="R206" i="1"/>
  <c r="G206" i="1" s="1"/>
  <c r="H206" i="1"/>
  <c r="R73" i="1"/>
  <c r="G73" i="1" s="1"/>
  <c r="H73" i="1"/>
  <c r="R149" i="1"/>
  <c r="G149" i="1" s="1"/>
  <c r="H149" i="1"/>
  <c r="R176" i="1"/>
  <c r="G176" i="1" s="1"/>
  <c r="H176" i="1"/>
  <c r="R150" i="1"/>
  <c r="G150" i="1" s="1"/>
  <c r="H150" i="1"/>
  <c r="R218" i="1"/>
  <c r="G218" i="1" s="1"/>
  <c r="H218" i="1"/>
  <c r="R95" i="1"/>
  <c r="G95" i="1" s="1"/>
  <c r="H95" i="1"/>
  <c r="R213" i="1"/>
  <c r="G213" i="1" s="1"/>
  <c r="H213" i="1"/>
  <c r="R133" i="1"/>
  <c r="G133" i="1" s="1"/>
  <c r="H133" i="1"/>
  <c r="R175" i="1"/>
  <c r="G175" i="1" s="1"/>
  <c r="H175" i="1"/>
  <c r="R200" i="1"/>
  <c r="G200" i="1" s="1"/>
  <c r="H200" i="1"/>
  <c r="R220" i="1"/>
  <c r="G220" i="1" s="1"/>
  <c r="H220" i="1"/>
  <c r="R126" i="1"/>
  <c r="G126" i="1" s="1"/>
  <c r="H126" i="1"/>
  <c r="R132" i="1"/>
  <c r="G132" i="1" s="1"/>
  <c r="H132" i="1"/>
  <c r="R199" i="1"/>
  <c r="G199" i="1" s="1"/>
  <c r="H199" i="1"/>
  <c r="R207" i="1"/>
  <c r="G207" i="1" s="1"/>
  <c r="H207" i="1"/>
  <c r="R134" i="1"/>
  <c r="G134" i="1" s="1"/>
  <c r="H134" i="1"/>
  <c r="R49" i="1"/>
  <c r="G49" i="1" s="1"/>
  <c r="H49" i="1"/>
  <c r="R144" i="1"/>
  <c r="G144" i="1" s="1"/>
  <c r="H144" i="1"/>
  <c r="R167" i="1"/>
  <c r="G167" i="1" s="1"/>
  <c r="H167" i="1"/>
  <c r="R61" i="1"/>
  <c r="G61" i="1" s="1"/>
  <c r="H61" i="1"/>
  <c r="R105" i="1"/>
  <c r="G105" i="1" s="1"/>
  <c r="H105" i="1"/>
  <c r="R183" i="1"/>
  <c r="G183" i="1" s="1"/>
  <c r="H183" i="1"/>
  <c r="R192" i="1"/>
  <c r="G192" i="1" s="1"/>
  <c r="H192" i="1"/>
  <c r="R186" i="1"/>
  <c r="G186" i="1" s="1"/>
  <c r="H186" i="1"/>
  <c r="R214" i="1"/>
  <c r="G214" i="1" s="1"/>
  <c r="H214" i="1"/>
  <c r="R219" i="1"/>
  <c r="G219" i="1" s="1"/>
  <c r="H219" i="1"/>
  <c r="R147" i="1"/>
  <c r="G147" i="1" s="1"/>
  <c r="H147" i="1"/>
  <c r="R158" i="1"/>
  <c r="G158" i="1" s="1"/>
  <c r="H158" i="1"/>
  <c r="R145" i="1"/>
  <c r="G145" i="1" s="1"/>
  <c r="H145" i="1"/>
  <c r="R225" i="1"/>
  <c r="G225" i="1" s="1"/>
  <c r="H225" i="1"/>
  <c r="R171" i="1"/>
  <c r="G171" i="1" s="1"/>
  <c r="H171" i="1"/>
  <c r="R230" i="1"/>
  <c r="G230" i="1" s="1"/>
  <c r="H230" i="1"/>
  <c r="R412" i="1"/>
  <c r="G412" i="1" s="1"/>
  <c r="H412" i="1"/>
  <c r="R194" i="1"/>
  <c r="G194" i="1" s="1"/>
  <c r="H194" i="1"/>
  <c r="R136" i="1"/>
  <c r="G136" i="1" s="1"/>
  <c r="H136" i="1"/>
  <c r="R203" i="1"/>
  <c r="G203" i="1" s="1"/>
  <c r="H203" i="1"/>
  <c r="R102" i="1"/>
  <c r="G102" i="1" s="1"/>
  <c r="H102" i="1"/>
  <c r="R79" i="1"/>
  <c r="G79" i="1" s="1"/>
  <c r="H79" i="1"/>
  <c r="R82" i="1"/>
  <c r="G82" i="1" s="1"/>
  <c r="H82" i="1"/>
  <c r="R84" i="1"/>
  <c r="G84" i="1" s="1"/>
  <c r="H84" i="1"/>
  <c r="R66" i="1"/>
  <c r="G66" i="1" s="1"/>
  <c r="H66" i="1"/>
  <c r="R72" i="1"/>
  <c r="G72" i="1" s="1"/>
  <c r="H72" i="1"/>
  <c r="R86" i="1"/>
  <c r="G86" i="1" s="1"/>
  <c r="H86" i="1"/>
  <c r="R97" i="1"/>
  <c r="G97" i="1" s="1"/>
  <c r="H97" i="1"/>
  <c r="R98" i="1"/>
  <c r="G98" i="1" s="1"/>
  <c r="H98" i="1"/>
  <c r="R502" i="1"/>
  <c r="G502" i="1" s="1"/>
  <c r="H502" i="1"/>
  <c r="R46" i="1"/>
  <c r="G46" i="1" s="1"/>
  <c r="H46" i="1"/>
  <c r="R380" i="1"/>
  <c r="G380" i="1" s="1"/>
  <c r="H380" i="1"/>
  <c r="R409" i="1"/>
  <c r="G409" i="1" s="1"/>
  <c r="H409" i="1"/>
  <c r="R48" i="1"/>
  <c r="G48" i="1" s="1"/>
  <c r="H48" i="1"/>
  <c r="R425" i="1"/>
  <c r="G425" i="1" s="1"/>
  <c r="H425" i="1"/>
  <c r="R549" i="1"/>
  <c r="G549" i="1" s="1"/>
  <c r="H549" i="1"/>
  <c r="R509" i="1"/>
  <c r="G509" i="1" s="1"/>
  <c r="H509" i="1"/>
  <c r="R335" i="1"/>
  <c r="G335" i="1" s="1"/>
  <c r="H335" i="1"/>
  <c r="R333" i="1"/>
  <c r="G333" i="1" s="1"/>
  <c r="H333" i="1"/>
  <c r="R180" i="1"/>
  <c r="G180" i="1" s="1"/>
  <c r="H180" i="1"/>
  <c r="R195" i="1"/>
  <c r="G195" i="1" s="1"/>
  <c r="H195" i="1"/>
  <c r="R169" i="1"/>
  <c r="G169" i="1" s="1"/>
  <c r="H169" i="1"/>
  <c r="R131" i="1"/>
  <c r="G131" i="1" s="1"/>
  <c r="H131" i="1"/>
  <c r="R146" i="1"/>
  <c r="G146" i="1" s="1"/>
  <c r="H146" i="1"/>
  <c r="R153" i="1"/>
  <c r="G153" i="1" s="1"/>
  <c r="H153" i="1"/>
  <c r="R152" i="1"/>
  <c r="G152" i="1" s="1"/>
  <c r="H152" i="1"/>
  <c r="R140" i="1"/>
  <c r="G140" i="1" s="1"/>
  <c r="H140" i="1"/>
  <c r="R216" i="1"/>
  <c r="G216" i="1" s="1"/>
  <c r="H216" i="1"/>
  <c r="R191" i="1"/>
  <c r="G191" i="1" s="1"/>
  <c r="H191" i="1"/>
  <c r="R159" i="1"/>
  <c r="G159" i="1" s="1"/>
  <c r="H159" i="1"/>
  <c r="R111" i="1"/>
  <c r="G111" i="1" s="1"/>
  <c r="H111" i="1"/>
  <c r="R92" i="1"/>
  <c r="G92" i="1" s="1"/>
  <c r="H92" i="1"/>
  <c r="R99" i="1"/>
  <c r="G99" i="1" s="1"/>
  <c r="H99" i="1"/>
  <c r="R201" i="1"/>
  <c r="G201" i="1" s="1"/>
  <c r="H201" i="1"/>
  <c r="R54" i="1"/>
  <c r="G54" i="1" s="1"/>
  <c r="H54" i="1"/>
  <c r="R113" i="1"/>
  <c r="G113" i="1" s="1"/>
  <c r="H113" i="1"/>
  <c r="R124" i="1"/>
  <c r="G124" i="1" s="1"/>
  <c r="H124" i="1"/>
  <c r="R125" i="1"/>
  <c r="G125" i="1" s="1"/>
  <c r="H125" i="1"/>
  <c r="R127" i="1"/>
  <c r="G127" i="1" s="1"/>
  <c r="H127" i="1"/>
  <c r="R60" i="1"/>
  <c r="G60" i="1" s="1"/>
  <c r="H60" i="1"/>
  <c r="R155" i="1"/>
  <c r="G155" i="1" s="1"/>
  <c r="H155" i="1"/>
  <c r="R160" i="1"/>
  <c r="G160" i="1" s="1"/>
  <c r="H160" i="1"/>
  <c r="R172" i="1"/>
  <c r="G172" i="1" s="1"/>
  <c r="H172" i="1"/>
  <c r="R85" i="1"/>
  <c r="G85" i="1" s="1"/>
  <c r="H85" i="1"/>
  <c r="R202" i="1"/>
  <c r="G202" i="1" s="1"/>
  <c r="H202" i="1"/>
  <c r="R210" i="1"/>
  <c r="G210" i="1" s="1"/>
  <c r="H210" i="1"/>
  <c r="R107" i="1"/>
  <c r="G107" i="1" s="1"/>
  <c r="H107" i="1"/>
  <c r="R108" i="1"/>
  <c r="G108" i="1" s="1"/>
  <c r="H108" i="1"/>
  <c r="R215" i="1"/>
  <c r="G215" i="1" s="1"/>
  <c r="H215" i="1"/>
  <c r="R109" i="1"/>
  <c r="G109" i="1" s="1"/>
  <c r="H109" i="1"/>
  <c r="R112" i="1"/>
  <c r="G112" i="1" s="1"/>
  <c r="H112" i="1"/>
  <c r="H413" i="1"/>
  <c r="V2" i="2"/>
  <c r="R413" i="1"/>
  <c r="G413" i="1" s="1"/>
</calcChain>
</file>

<file path=xl/sharedStrings.xml><?xml version="1.0" encoding="utf-8"?>
<sst xmlns="http://schemas.openxmlformats.org/spreadsheetml/2006/main" count="8985" uniqueCount="2435">
  <si>
    <t>Proposta ID</t>
  </si>
  <si>
    <t>RESULTADO PRELIMINAR</t>
  </si>
  <si>
    <t>Festival Histórias de Raiz</t>
  </si>
  <si>
    <t xml:space="preserve">FESTIVAL DE CULTURA AFRO - CULINÁRIA ESPORTE MÚSICA E DANÇA </t>
  </si>
  <si>
    <t>FESTICOM - 5ª Edição</t>
  </si>
  <si>
    <t>1° CAMPEONATO REGIONAL DE BANDAS E FANFARRAS DE MURIAÉ MG</t>
  </si>
  <si>
    <t>Para entrar na letra</t>
  </si>
  <si>
    <t>Nome da Proposta</t>
  </si>
  <si>
    <t>Nome / Nome do Grupo / Coletivo / Razão social</t>
  </si>
  <si>
    <t>CÓDIGO MUNICIPIO DE ENDEREÇO</t>
  </si>
  <si>
    <t>MUNICIPIO DE ENDEREÇO</t>
  </si>
  <si>
    <t>Pessoa Negra</t>
  </si>
  <si>
    <t>Pessoa LGBTQIAPN+</t>
  </si>
  <si>
    <t>Pessoa Indígena</t>
  </si>
  <si>
    <t>Pessoa com Deficiência (PcD)</t>
  </si>
  <si>
    <t>Mulher</t>
  </si>
  <si>
    <t>1º Festival de Dança de Passos</t>
  </si>
  <si>
    <t>JOÃO VITOR QUEIROZ PARDO 08697038626</t>
  </si>
  <si>
    <t>CATEGORIA 1 - PRODUÇÃO MOSTRAS, FESTIVAIS, E FEIRAS MULTICULTURAIS - Produção Mostras, Festivais, e Feiras  Multiculturais - R$90.000,00</t>
  </si>
  <si>
    <t>Passos</t>
  </si>
  <si>
    <t>Não</t>
  </si>
  <si>
    <t>Não atingiu pontuação mínima</t>
  </si>
  <si>
    <t xml:space="preserve">1º - Festival Praça das Quitandas -2024 </t>
  </si>
  <si>
    <t>Associação das Mestras da Culinária de Igarapé - ASMECI</t>
  </si>
  <si>
    <t xml:space="preserve">Igarapé - MG </t>
  </si>
  <si>
    <t xml:space="preserve">82,000
</t>
  </si>
  <si>
    <t>Coleções criam Conexões</t>
  </si>
  <si>
    <t xml:space="preserve">Museu de História e Ciências Naturais </t>
  </si>
  <si>
    <t>Além Paraíba</t>
  </si>
  <si>
    <t xml:space="preserve">81,75
</t>
  </si>
  <si>
    <t>5º Encontro de Performance em Flauta Doce de Uberlândia (ENFLADU)</t>
  </si>
  <si>
    <t>Associação Livre de Arte Educação e Cultura</t>
  </si>
  <si>
    <t>Uberlândia</t>
  </si>
  <si>
    <t>Sim</t>
  </si>
  <si>
    <t xml:space="preserve">75,5
</t>
  </si>
  <si>
    <t>Mostra Culturando - Universo das artes</t>
  </si>
  <si>
    <t>HENRIQUE FARIA DA SILVA 87948931600</t>
  </si>
  <si>
    <t>Abaeté</t>
  </si>
  <si>
    <t xml:space="preserve">92,625
</t>
  </si>
  <si>
    <t>FAIS SER TAO Veredas</t>
  </si>
  <si>
    <t>Agencia de Desenvolvimento de Biorregiões do Vale do Rio Urucuia</t>
  </si>
  <si>
    <t>Arinos</t>
  </si>
  <si>
    <t xml:space="preserve">88,875
</t>
  </si>
  <si>
    <t>Ronivon Lopes na estrada</t>
  </si>
  <si>
    <t>Ronivon Lopes de Paula</t>
  </si>
  <si>
    <t>Pocrane-MG</t>
  </si>
  <si>
    <t xml:space="preserve">MOSTRA DE ARTES CÊNICAS TIRADENTES EM CENA </t>
  </si>
  <si>
    <t>ALINE DE PAIVA GARCIA ME</t>
  </si>
  <si>
    <t>TIRADENTES</t>
  </si>
  <si>
    <t xml:space="preserve">91,75
</t>
  </si>
  <si>
    <t>Poços é Jazz</t>
  </si>
  <si>
    <t>GSC Eventos Especiais Ltda</t>
  </si>
  <si>
    <t>Poços de Caldas</t>
  </si>
  <si>
    <t xml:space="preserve">66,125
</t>
  </si>
  <si>
    <t>Mostra Mulheridades</t>
  </si>
  <si>
    <t>Danielen Fernandes Brandão 09784508680</t>
  </si>
  <si>
    <t>Uberaba</t>
  </si>
  <si>
    <t>PÃO DE QUEIJO MUSIC FESTIVAL</t>
  </si>
  <si>
    <t>André Luiz de Aguiar Coimbra</t>
  </si>
  <si>
    <t>Montes Claros</t>
  </si>
  <si>
    <t xml:space="preserve">69,25
</t>
  </si>
  <si>
    <t>Biblioteca Humana do Sul de Minas Gerais</t>
  </si>
  <si>
    <t>Monique Lima Leite</t>
  </si>
  <si>
    <t>BUENO BRANDÃO</t>
  </si>
  <si>
    <t>Festival TODAS - 2024</t>
  </si>
  <si>
    <t xml:space="preserve">Associação dos Artistas de São João del-Rei </t>
  </si>
  <si>
    <t>São João del-Rei</t>
  </si>
  <si>
    <t xml:space="preserve">088,000
</t>
  </si>
  <si>
    <t>Feira Canastra</t>
  </si>
  <si>
    <t>Luiz Antônio Navarro Moreira Vieira Magalhães 06331854690</t>
  </si>
  <si>
    <t>Belo Horizonte</t>
  </si>
  <si>
    <t xml:space="preserve">75
</t>
  </si>
  <si>
    <t xml:space="preserve">VIII SeMANA AFROfeminista de NINFEIAS: Aquilombamento ARTivista  </t>
  </si>
  <si>
    <t>Danielle Elisa de São José 08763528673</t>
  </si>
  <si>
    <t xml:space="preserve">Ouro Preto </t>
  </si>
  <si>
    <t>Sabores de Aiuruoca 3ª edição</t>
  </si>
  <si>
    <t>40.247.044 LUIS FELIPE SOARES SILVA</t>
  </si>
  <si>
    <t>Aiuruoca</t>
  </si>
  <si>
    <t xml:space="preserve">98,875
</t>
  </si>
  <si>
    <t>X São Lourenço Jazz &amp; Blues</t>
  </si>
  <si>
    <t>São Lourenço Convention &amp; Visitors Bureau</t>
  </si>
  <si>
    <t>São Lourenço</t>
  </si>
  <si>
    <t xml:space="preserve">87, 375
</t>
  </si>
  <si>
    <t xml:space="preserve">FESTEAR - FESTIVAL DE TEATRO ARTE E RUA DE PIRANGA </t>
  </si>
  <si>
    <t xml:space="preserve">LEANDRO DA SILVA PORTO 01337536628 ME </t>
  </si>
  <si>
    <t xml:space="preserve">BELO HORIZONTE </t>
  </si>
  <si>
    <t xml:space="preserve">97
</t>
  </si>
  <si>
    <t>8ª FEIRA LITERÁRIA DAS ÁGUAS VIRTUOSAS</t>
  </si>
  <si>
    <t>Fundação Cultural Vagão 98</t>
  </si>
  <si>
    <t>Lambari MG</t>
  </si>
  <si>
    <t>Festival Encantaria</t>
  </si>
  <si>
    <t>Lacerda e Braga Ltda</t>
  </si>
  <si>
    <t>Lagoa Santa - MG</t>
  </si>
  <si>
    <t>2a Edição do Sarau Infantil de Contagem</t>
  </si>
  <si>
    <t>Daniela Correa Braga - MEI</t>
  </si>
  <si>
    <t>Contagem</t>
  </si>
  <si>
    <t>2ª Edição do Festival de Fotografia de Muriaé</t>
  </si>
  <si>
    <t>Carlos Henriques da Silva</t>
  </si>
  <si>
    <t>Muriaé</t>
  </si>
  <si>
    <t xml:space="preserve">Uma Explosão de Cores Natalinas </t>
  </si>
  <si>
    <t>Celma Bosque Gonçalves</t>
  </si>
  <si>
    <t>Leitura Tem Todas As Cores</t>
  </si>
  <si>
    <t>Fonohosp Serviços de Medicina e Fonoaudiologia Clinica e Hospitalar Ltda</t>
  </si>
  <si>
    <t xml:space="preserve">48,125
</t>
  </si>
  <si>
    <t>TERÇEIRA MOSTRA DE BALLET DO ARRAIÁ DO ZÉ BAGUNÇA EM BUENO BRANDÃO-MG</t>
  </si>
  <si>
    <t xml:space="preserve">MV BUENO PRODUCOES </t>
  </si>
  <si>
    <t xml:space="preserve">81,375
</t>
  </si>
  <si>
    <t>FITS - Festival Internacional de Teatro Sapucaia</t>
  </si>
  <si>
    <t>SAPUCAÍ CRIATIVOS PRODUÇÕES ARTÍSTICAS E EVENTOS LTDA</t>
  </si>
  <si>
    <t>Santa Rita do Sapucaí MG</t>
  </si>
  <si>
    <t>2 Festival de Artes Integradas - Culturando na Montanha</t>
  </si>
  <si>
    <t>André Magalhães Fernandes</t>
  </si>
  <si>
    <t>São Thomé das Letras</t>
  </si>
  <si>
    <t>3ª Edição UAI SWING BH - 2024</t>
  </si>
  <si>
    <t xml:space="preserve">Moura Projetos Artísticos Culturais Ltda </t>
  </si>
  <si>
    <t xml:space="preserve">Belo Horizonte </t>
  </si>
  <si>
    <t>Sinfonia da Canastra</t>
  </si>
  <si>
    <t>Filarmônica 14 de Maio</t>
  </si>
  <si>
    <t xml:space="preserve">81.125
</t>
  </si>
  <si>
    <t>4ª MOSTRA DE TEATRO VIVA A VIDA</t>
  </si>
  <si>
    <t>WILIAN RODRIGUES DA SILVA</t>
  </si>
  <si>
    <t>Guaxupé</t>
  </si>
  <si>
    <t xml:space="preserve">51,75
</t>
  </si>
  <si>
    <t>III Festival Pé da Serra</t>
  </si>
  <si>
    <t>43.738.036 JOAO PEDRO REY PONTARA</t>
  </si>
  <si>
    <t>Carmo do Rio Claro</t>
  </si>
  <si>
    <t xml:space="preserve">93,0
</t>
  </si>
  <si>
    <t>FESTIVAL DE TORRESMO E COSTELA DE SÃO GERALDO</t>
  </si>
  <si>
    <t>KB PRODUÇÕES E EVENTOS JF LTDA</t>
  </si>
  <si>
    <t>Juiz de Fora</t>
  </si>
  <si>
    <t xml:space="preserve">93,250
</t>
  </si>
  <si>
    <t>Guarani em CENA | Festival de Teatro</t>
  </si>
  <si>
    <t>TEATRO DE CÂMARA DE GUARANI</t>
  </si>
  <si>
    <t>GUARANI</t>
  </si>
  <si>
    <t xml:space="preserve">80,75
</t>
  </si>
  <si>
    <t xml:space="preserve">FESTIVAL HIP HOP RUA - 2ª EDIÇÃO </t>
  </si>
  <si>
    <t>41.015.005 CLARA CAROLINA OLIVEIRA DA COSTA</t>
  </si>
  <si>
    <t xml:space="preserve">Ipatinga </t>
  </si>
  <si>
    <t xml:space="preserve">78,000
</t>
  </si>
  <si>
    <t>Festiva- Ancestralidade e Identidade</t>
  </si>
  <si>
    <t>Elizabeti Márcia Felix Rodrigues de Oliveira</t>
  </si>
  <si>
    <t>Ouro Branco</t>
  </si>
  <si>
    <t>Outono das Artes - Serra do Cipó</t>
  </si>
  <si>
    <t>Leila Cristina Verçosa Parreira 05145930674</t>
  </si>
  <si>
    <t xml:space="preserve">99,500
</t>
  </si>
  <si>
    <t>DOMINGO MULTICULTURAL</t>
  </si>
  <si>
    <t>ASSOCIACAO ESTADUAL CULTURAL DE DIREITOS E DEFESA DO POVO CIGANO DE MINAS GERAIS - KALON</t>
  </si>
  <si>
    <t>ANDRADAS</t>
  </si>
  <si>
    <t xml:space="preserve">74,250
</t>
  </si>
  <si>
    <t>ÁFRICA BRASIL DANCE CONGRESS</t>
  </si>
  <si>
    <t>51.638.751 SOFIA TSATSOULIS RODRIGUES GOMES</t>
  </si>
  <si>
    <t xml:space="preserve">46,250
</t>
  </si>
  <si>
    <t>SAMBA GASTROBEER FESTIVAL - 3ª EDIÇÃO</t>
  </si>
  <si>
    <t>LIGA CARNAVALESCA DE MURIAE</t>
  </si>
  <si>
    <t xml:space="preserve">63,000
</t>
  </si>
  <si>
    <t>Festival Voz da Rua ( A Arte e a Voz das ruas)</t>
  </si>
  <si>
    <t>ISABELLA ALBERNAZ NEIVA</t>
  </si>
  <si>
    <t>PARACATU-MG</t>
  </si>
  <si>
    <t xml:space="preserve">66,75
</t>
  </si>
  <si>
    <t>7ª Edição MOSTRA INVENTAINCENA ARTES CÊNICAS CULTURA LINGUAGEM - Multicultural</t>
  </si>
  <si>
    <t>ADRIANA RIBEIRO DE ALMEIDA 00575586630</t>
  </si>
  <si>
    <t xml:space="preserve">83,0000
</t>
  </si>
  <si>
    <t>Segundo Festival AMART</t>
  </si>
  <si>
    <t>ASSOCIACAO MARGARIDAS ARTE E TRANSFORMAÇÂO (AMART)</t>
  </si>
  <si>
    <t>Bom Despacho</t>
  </si>
  <si>
    <t xml:space="preserve">80,5
</t>
  </si>
  <si>
    <t>Festim Arte da Palavra</t>
  </si>
  <si>
    <t>17539978000129</t>
  </si>
  <si>
    <t>Camanducaia</t>
  </si>
  <si>
    <t xml:space="preserve">97,0
</t>
  </si>
  <si>
    <t>Latus Sensorial</t>
  </si>
  <si>
    <t>Mais Cultura Negocios Ltda</t>
  </si>
  <si>
    <t>Nova Lima</t>
  </si>
  <si>
    <t>Festival Culturar: Movimenta Brumadinho e Região</t>
  </si>
  <si>
    <t>ASSOCIAÇÃO ARTISTICACULTURAL SOCIAL EDUCACIONAL E AMBIENTAL DE BRUMADINHO</t>
  </si>
  <si>
    <t>Brumadinho</t>
  </si>
  <si>
    <t xml:space="preserve">93,000
</t>
  </si>
  <si>
    <t>Festival CORPO EM CENA</t>
  </si>
  <si>
    <t>Diversão e Arte Espaço Cultural Ltda.</t>
  </si>
  <si>
    <t xml:space="preserve">83,5
</t>
  </si>
  <si>
    <t>NOTAS MORTAS</t>
  </si>
  <si>
    <t>28.640.880 CYRO AUGUSTO GOMES DE ALMEIDA</t>
  </si>
  <si>
    <t xml:space="preserve">064,250
</t>
  </si>
  <si>
    <t>Feira de Arte e Gastronomia de Caratinga</t>
  </si>
  <si>
    <t>NOVA TERRA COMUNICACAO E ARTES LTDA</t>
  </si>
  <si>
    <t>CARATINGA</t>
  </si>
  <si>
    <t xml:space="preserve">SOAR </t>
  </si>
  <si>
    <t>Marcelo Fernandes de Paula ME</t>
  </si>
  <si>
    <t xml:space="preserve">79,875
</t>
  </si>
  <si>
    <t>Debuta encontro de palhaçaria feminina</t>
  </si>
  <si>
    <t>Janaina de Morais Seabra</t>
  </si>
  <si>
    <t xml:space="preserve">77,500
</t>
  </si>
  <si>
    <t>Minas Gerais Black Music Festival</t>
  </si>
  <si>
    <t>Adriano George da Silva69091170697</t>
  </si>
  <si>
    <t xml:space="preserve">80
</t>
  </si>
  <si>
    <t>1° FESTIVAL LITERÁRIO INFANTIL DE SÃO LOURENÇO-MG (FLITIS)</t>
  </si>
  <si>
    <t xml:space="preserve">Waltencir Paulino de Andrade </t>
  </si>
  <si>
    <t xml:space="preserve">85,5
</t>
  </si>
  <si>
    <t>Mostra Literária e Audiovisual: Alguns Poetas – 2ª edição</t>
  </si>
  <si>
    <t>30.896.128 LUCAS RAFAEL NOLLI DUARTE</t>
  </si>
  <si>
    <t>Araxá</t>
  </si>
  <si>
    <t xml:space="preserve">83,000
</t>
  </si>
  <si>
    <t>FESTIVAL PRAÇA EM MOVIMENTO</t>
  </si>
  <si>
    <t>ADRIANA FERREIRA PRODUÇÕES LTDA</t>
  </si>
  <si>
    <t>Matozinhos</t>
  </si>
  <si>
    <t xml:space="preserve">73,000
</t>
  </si>
  <si>
    <t>CIRCUITO CULTURAL PAMPULHA 04ª EDIÇÃO</t>
  </si>
  <si>
    <t>ARGOS PRODUÇÕES E COMUNICAÇÃO LTDA</t>
  </si>
  <si>
    <t>BELO HORIZONTE</t>
  </si>
  <si>
    <t xml:space="preserve">82,50
</t>
  </si>
  <si>
    <t>Mostra Emiliana Marquetti Ano que vem brilharei</t>
  </si>
  <si>
    <t>IA - INSTITUTO DE ARTE CONTEMPORÂNEA DE OURO PRETO</t>
  </si>
  <si>
    <t>Ouro Preto</t>
  </si>
  <si>
    <t xml:space="preserve">71.125
</t>
  </si>
  <si>
    <t>Na Minha alma habita: oficinas e mostra das mulheres ceramistas do povoado rural dos Campo</t>
  </si>
  <si>
    <t xml:space="preserve">Instituto de Cultura Arte Fazer Responsável e Educação Ambiental </t>
  </si>
  <si>
    <t>Carmo da Mata</t>
  </si>
  <si>
    <t xml:space="preserve">69,5
</t>
  </si>
  <si>
    <t>Festival Bem Viver: Arte-Educação e Cultura no Parque Municipal</t>
  </si>
  <si>
    <t>49.101.806 Pipe Nascimento Silva</t>
  </si>
  <si>
    <t xml:space="preserve">69,375
</t>
  </si>
  <si>
    <t>Festival Gastronômico de Timóteo Ano 2024</t>
  </si>
  <si>
    <t>Criativo Produções e Assessoria Ltda</t>
  </si>
  <si>
    <t>Coronel Fabriciano</t>
  </si>
  <si>
    <t>Festival Salve Orixás - Quem é Rei Honra Seu Reinado - Edição Itaúna</t>
  </si>
  <si>
    <t>Sinergia Projetos Culturais Ltda</t>
  </si>
  <si>
    <t xml:space="preserve">90,5
</t>
  </si>
  <si>
    <t>Segundo Festival Multicultural de Bom Despacho</t>
  </si>
  <si>
    <t>MATEUS COUTO BATISTA 04903720667</t>
  </si>
  <si>
    <t xml:space="preserve">Bom Despacho </t>
  </si>
  <si>
    <t xml:space="preserve">86,7
</t>
  </si>
  <si>
    <t xml:space="preserve">Ô solo Mió - Festival de Multiculturas de Minas Gerais </t>
  </si>
  <si>
    <t>Benedito Paulo dos Santos Matos</t>
  </si>
  <si>
    <t>Caratinga</t>
  </si>
  <si>
    <t xml:space="preserve">62,375
</t>
  </si>
  <si>
    <t>ENCONTRO MINAS NA MPB - XV EDIÇÃO - LPG HÍBRIDO</t>
  </si>
  <si>
    <t>52.140.959 VITOR FRANCA TEIXEIRA</t>
  </si>
  <si>
    <t xml:space="preserve">80.
</t>
  </si>
  <si>
    <t>Cerrado Ensemble LAB</t>
  </si>
  <si>
    <t>GABRIEL RIMOLDI DE LIMA 08010795607</t>
  </si>
  <si>
    <t xml:space="preserve">83
</t>
  </si>
  <si>
    <t>Festival de Música de Uberlândia</t>
  </si>
  <si>
    <t>Lorraine Albina Tomaz 09616428667</t>
  </si>
  <si>
    <t>FESTTO - Festival Nacional de Teatro de Teófilo Otoni</t>
  </si>
  <si>
    <t>Instituto In-Cena</t>
  </si>
  <si>
    <t>Teófilo Otoni</t>
  </si>
  <si>
    <t>1ª Edição da Mostra: Arte na Margem</t>
  </si>
  <si>
    <t>Associação Cultural Boi da Manta ACBM</t>
  </si>
  <si>
    <t>Sete Lagoas</t>
  </si>
  <si>
    <t xml:space="preserve">81,750
</t>
  </si>
  <si>
    <t>Festival UDI sênior</t>
  </si>
  <si>
    <t>Tarcísio Pinto</t>
  </si>
  <si>
    <t xml:space="preserve">Arte Mercado </t>
  </si>
  <si>
    <t xml:space="preserve">Werlen Fonseca Vieira </t>
  </si>
  <si>
    <t>Diamantina</t>
  </si>
  <si>
    <t xml:space="preserve">76,750
</t>
  </si>
  <si>
    <t xml:space="preserve">15º Vozes de Mestres e Mestras das Culturas Populares </t>
  </si>
  <si>
    <t>Jardim Produções Culturais Ltda.</t>
  </si>
  <si>
    <t xml:space="preserve">71,25
</t>
  </si>
  <si>
    <t>XXIII Festival Cultural de Matias Barbosa</t>
  </si>
  <si>
    <t>RC Matos Leite</t>
  </si>
  <si>
    <t>Matias Barbosa</t>
  </si>
  <si>
    <t xml:space="preserve">95,5
</t>
  </si>
  <si>
    <t>FESTIVAL DE FORRÓ DE IBITIPOCA - 6ª EDIÇÃO</t>
  </si>
  <si>
    <t>RESERVA ARTÍSTICA DA MATA ATLÂNTICA</t>
  </si>
  <si>
    <t>JUIZ DE FORA</t>
  </si>
  <si>
    <t>Fest Rock Sul de Minas 12º Edição</t>
  </si>
  <si>
    <t>28.926.408 Matheus Adail Mendonça</t>
  </si>
  <si>
    <t>Santa Rita do Sapucaí</t>
  </si>
  <si>
    <t xml:space="preserve">91,750
</t>
  </si>
  <si>
    <t>FESTIVAL DE CULTURA E GASTRONOMIA DE TARUAÇU/MG</t>
  </si>
  <si>
    <t>ETC PRODUCOES ARTISTICAS E EDITORA LTDA</t>
  </si>
  <si>
    <t>Mostra: Sarau Cultural Caipira</t>
  </si>
  <si>
    <t>Associação dos Artistas e Produtores - Associarte</t>
  </si>
  <si>
    <t>Muriaé/MG</t>
  </si>
  <si>
    <t>Rainbow Fest Brasil</t>
  </si>
  <si>
    <t>Grupo de Apoio à Juventude Gay de Minas Gerais</t>
  </si>
  <si>
    <t xml:space="preserve">71,125
</t>
  </si>
  <si>
    <t>FLID FESTA LITERÁRIA DE DIVINÓPOLIS 2024</t>
  </si>
  <si>
    <t>Boutique do Livro Ltda</t>
  </si>
  <si>
    <t>Divinópolis</t>
  </si>
  <si>
    <t xml:space="preserve">85,500
</t>
  </si>
  <si>
    <t xml:space="preserve">X - FLIS - Festa LIterária de Sabará </t>
  </si>
  <si>
    <t>Instituto Cultural Aníbal Machado</t>
  </si>
  <si>
    <t>Sabará - MG</t>
  </si>
  <si>
    <t>Projeto - A RODA (EVENTO MULTI CULTURAL)</t>
  </si>
  <si>
    <t>Wilton José da Costa</t>
  </si>
  <si>
    <t>FETI - Festival de Teatro Infantil - Edição Machacalis</t>
  </si>
  <si>
    <t xml:space="preserve">Grupo Cultural Viva Voz </t>
  </si>
  <si>
    <t xml:space="preserve">Teófilo Otoni </t>
  </si>
  <si>
    <t>Semana Internacional de Comida Mineira</t>
  </si>
  <si>
    <t>TASTY PRODUCOES LTDA</t>
  </si>
  <si>
    <t xml:space="preserve">Festival Junta ocê junta eu junta os trem </t>
  </si>
  <si>
    <t>Marina Parreiras Galeri Vieira 08961710605</t>
  </si>
  <si>
    <t xml:space="preserve">70
</t>
  </si>
  <si>
    <t xml:space="preserve">Sete Lagoas Park Day </t>
  </si>
  <si>
    <t>LEANDRO AUGUSTO PEREIRA DE FARIA</t>
  </si>
  <si>
    <t xml:space="preserve">83,0
</t>
  </si>
  <si>
    <t>Fundinho Festival - Jazz e Blues</t>
  </si>
  <si>
    <t>Moinho Cultural LTDA</t>
  </si>
  <si>
    <t xml:space="preserve">Uberlândia </t>
  </si>
  <si>
    <t>1º Mostra de Artesanato do Território  Canastra - Cozinha Mineira</t>
  </si>
  <si>
    <t>ASSOCIAÇÃO PIUMHIENSE DOS PRODUTORES DE ARTESANATO</t>
  </si>
  <si>
    <t xml:space="preserve">Piumhi </t>
  </si>
  <si>
    <t xml:space="preserve">Muraliza Arte Pública </t>
  </si>
  <si>
    <t>Rafael Sá Bertolacini 10724551611</t>
  </si>
  <si>
    <t xml:space="preserve">74.875
</t>
  </si>
  <si>
    <t>5ª Mostra de Teatro Casa Aberta</t>
  </si>
  <si>
    <t>Associação Trupe de Truões</t>
  </si>
  <si>
    <t>Uberlândia-MG</t>
  </si>
  <si>
    <t>Serra da Mantiqueira</t>
  </si>
  <si>
    <t>Joaquim Jonas Mendes Lemes</t>
  </si>
  <si>
    <t>São Lourenço - MG</t>
  </si>
  <si>
    <t>VIII Festival Sagarana - Feito Rosa para o Sertão</t>
  </si>
  <si>
    <t>Associação do CRESERTÃO - Centro de Referência em Tecnologias Sociais do Sertão</t>
  </si>
  <si>
    <t xml:space="preserve">94,500
</t>
  </si>
  <si>
    <t>1º Festival de Cinema de Tabuleiro</t>
  </si>
  <si>
    <t>Nós da Fita LTDA</t>
  </si>
  <si>
    <t>O SAMBA DA MINHA TERRA</t>
  </si>
  <si>
    <t>IDEAR PRODUÇÃO CULTURAL E ARTÍSTICA LTDA</t>
  </si>
  <si>
    <t>Belo Horioznte</t>
  </si>
  <si>
    <t xml:space="preserve">8,3
</t>
  </si>
  <si>
    <t>SAMBA E GASTRONOMIA NA COMUNIDADE</t>
  </si>
  <si>
    <t>LUIZ FERNANDO SILVEIRA FIRMINO 12298673683</t>
  </si>
  <si>
    <t>MURIAÉ</t>
  </si>
  <si>
    <t xml:space="preserve">58,0
</t>
  </si>
  <si>
    <t>Primeiro Festival de Samba de Roda</t>
  </si>
  <si>
    <t>Associação Cultural Bateria Nota Dez</t>
  </si>
  <si>
    <t>Varginha</t>
  </si>
  <si>
    <t xml:space="preserve">74,875
</t>
  </si>
  <si>
    <t>STYLE HOP COMPETITION 2024</t>
  </si>
  <si>
    <t>45.677.792 NAIARA PIRES</t>
  </si>
  <si>
    <t xml:space="preserve">71,7
</t>
  </si>
  <si>
    <t>Mostra Tunin de Teatro de Rua (2024 - 2025)</t>
  </si>
  <si>
    <t>SABRINA DE OLIVEIRA MOURA 07022422680</t>
  </si>
  <si>
    <t>São José da Barra</t>
  </si>
  <si>
    <t xml:space="preserve">91,125
</t>
  </si>
  <si>
    <t>ENCONTRO NACIONAL DE DANÇA LAFAIETE</t>
  </si>
  <si>
    <t>WELLINGTON APARECIDO DE SOUZA</t>
  </si>
  <si>
    <t>CONSELHEIRO LAFAIETE MG</t>
  </si>
  <si>
    <t xml:space="preserve">8º Udi Urban - Festival de Danças Urbanas </t>
  </si>
  <si>
    <t xml:space="preserve">30.358.183 VANESSA GARCIA DOS SANTOS </t>
  </si>
  <si>
    <t>Festival Meninada - 3ª Edição</t>
  </si>
  <si>
    <t>ULTRAPASSARO SERVICOS E APOIO ADMINISTRATIVO LTDA</t>
  </si>
  <si>
    <t xml:space="preserve">82,500
</t>
  </si>
  <si>
    <t>Mostra Diversidade em Dança 2024</t>
  </si>
  <si>
    <t>INSTITUTO ASAS</t>
  </si>
  <si>
    <t>Viçosa</t>
  </si>
  <si>
    <t xml:space="preserve">78,625
</t>
  </si>
  <si>
    <t>FESTIVAL CONEXÃO CULTURAL VESPASIANO</t>
  </si>
  <si>
    <t>WOOW PRODUTORA LTDA</t>
  </si>
  <si>
    <t>Vespasiano</t>
  </si>
  <si>
    <t xml:space="preserve">62,625
</t>
  </si>
  <si>
    <t>Circuito Praça Criativa</t>
  </si>
  <si>
    <t>krie+ produções culturais LTDA</t>
  </si>
  <si>
    <t xml:space="preserve">78,750
</t>
  </si>
  <si>
    <t>Faísca Festival de Publicações Experimentais</t>
  </si>
  <si>
    <t>Editora Pulo LTDA</t>
  </si>
  <si>
    <t xml:space="preserve">99,5
</t>
  </si>
  <si>
    <t>Mulheres na Música Instrumental</t>
  </si>
  <si>
    <t>Instituto Cidades Criativas</t>
  </si>
  <si>
    <t xml:space="preserve">78,75
</t>
  </si>
  <si>
    <t>MERCADO NEGRO - LPG MINAS</t>
  </si>
  <si>
    <t>Grupo Teatral Espanca Ltda</t>
  </si>
  <si>
    <t xml:space="preserve">68,75
</t>
  </si>
  <si>
    <t>Entre Sons e Sabores</t>
  </si>
  <si>
    <t xml:space="preserve">MARCOS ROGÉRIO DINIZ SANTOS </t>
  </si>
  <si>
    <t xml:space="preserve">75,750
</t>
  </si>
  <si>
    <t>12ª Edição Convenção Cultural Valadares Power</t>
  </si>
  <si>
    <t>Coletivo Cultural Valadares Power</t>
  </si>
  <si>
    <t>Governador Valadares.</t>
  </si>
  <si>
    <t xml:space="preserve">70,500
</t>
  </si>
  <si>
    <t xml:space="preserve">Encontro de Folia de Santos Reis </t>
  </si>
  <si>
    <t xml:space="preserve">Associação Estrela do Oriente </t>
  </si>
  <si>
    <t xml:space="preserve">72,375
</t>
  </si>
  <si>
    <t>10º Festival de Violoncelos de Ouro Branco - 2024 -Festival das Nações</t>
  </si>
  <si>
    <t>Associação Cultural Casa de Música de Ouro Branco</t>
  </si>
  <si>
    <t>COMPOSIÇÃO FERROVIÁRIA ANO XI</t>
  </si>
  <si>
    <t>Luiz Guilherme Wolf Borges 49562851672</t>
  </si>
  <si>
    <t xml:space="preserve">82.375
</t>
  </si>
  <si>
    <t>Quinto Circo Fest de Poços de Caldas</t>
  </si>
  <si>
    <t>Mamute Produções Culturais EIRELI</t>
  </si>
  <si>
    <t xml:space="preserve"> Pulso e Paixão: Explorando o Xaxado e o Carimbó Brasileiros</t>
  </si>
  <si>
    <t>JANETE RIBEIRO DA SILVA</t>
  </si>
  <si>
    <t>CURVELO</t>
  </si>
  <si>
    <t xml:space="preserve">43,625
</t>
  </si>
  <si>
    <t>36172659 RENATO MENDES OLIVEIRA</t>
  </si>
  <si>
    <t xml:space="preserve">74,375
</t>
  </si>
  <si>
    <t>Festival BH Em Cartaz - 1ª edição</t>
  </si>
  <si>
    <t>Clara Luz Fonseca Ribeiro Bastos 12453287605</t>
  </si>
  <si>
    <t xml:space="preserve">75,0
</t>
  </si>
  <si>
    <t>II FESTIVAL DE ARTES NEGRAS</t>
  </si>
  <si>
    <t xml:space="preserve">ASSOCIAÇÃO CULTURAL RECREATIVA BLOCO MACULELÊ - BASE CUFA ARAGUARI </t>
  </si>
  <si>
    <t>Araguari</t>
  </si>
  <si>
    <t xml:space="preserve">23,000
</t>
  </si>
  <si>
    <t>MOSTRA GALERIA ARTECHÃO</t>
  </si>
  <si>
    <t>JOAQUIM CORDEIRO FILHO 02232644820</t>
  </si>
  <si>
    <t>Congonhas</t>
  </si>
  <si>
    <t xml:space="preserve">88,000
</t>
  </si>
  <si>
    <t>Festival Achados e Perdidos</t>
  </si>
  <si>
    <t>HELP PUB BAR E DANCETERIA LTDA</t>
  </si>
  <si>
    <t xml:space="preserve">b)	2º Festival de Inverno de Tapira- MG </t>
  </si>
  <si>
    <t>UIRAPURUS ARTE CULTURA E PROMOCAO DE EVENTOS LTDA</t>
  </si>
  <si>
    <t xml:space="preserve">Araxá </t>
  </si>
  <si>
    <t>II FESTIVAL CULTURAL - QUILOMBO MATO DENTRO</t>
  </si>
  <si>
    <t>INSTITUTO SOCIOCULTURAL MERAKI</t>
  </si>
  <si>
    <t>Conselheiro Lafaiete</t>
  </si>
  <si>
    <t xml:space="preserve">73,625
</t>
  </si>
  <si>
    <t>Mostra Na Carreira – Bituca: Universidade de Música Popular</t>
  </si>
  <si>
    <t xml:space="preserve">Associação Cultural Bituca: Universidade de Música de Popular </t>
  </si>
  <si>
    <t>Barbacena</t>
  </si>
  <si>
    <t>Mostra Cultural e batizado da capoeira Resistência Cultural Abaeté</t>
  </si>
  <si>
    <t>24.910.468 VALQUIRIA APARECIDA LEITE</t>
  </si>
  <si>
    <t xml:space="preserve">91,375
</t>
  </si>
  <si>
    <t>SID Itinerante 2024</t>
  </si>
  <si>
    <t>ERF Studio LTDA</t>
  </si>
  <si>
    <t xml:space="preserve">90
</t>
  </si>
  <si>
    <t>Festival de Blues e Jazz de Tiradentes</t>
  </si>
  <si>
    <t>Production Eventos Ltda</t>
  </si>
  <si>
    <t>3ª edição do FITIL - Festival Itinerante de Teatro Infantil</t>
  </si>
  <si>
    <t>JOSEANE NOGUEIRA LUIZ</t>
  </si>
  <si>
    <t xml:space="preserve">Festival Hip Hop 50 Anos </t>
  </si>
  <si>
    <t>DANILO NUNES FERNANDES 37365011882</t>
  </si>
  <si>
    <t>Governador Valadares</t>
  </si>
  <si>
    <t>III FESTIVAL ARTE NO MATO</t>
  </si>
  <si>
    <t>ASSOCIAÇÃO CASA VOLANTE</t>
  </si>
  <si>
    <t>Guapé</t>
  </si>
  <si>
    <t xml:space="preserve">73,25
</t>
  </si>
  <si>
    <t xml:space="preserve">Na Praça é Independente </t>
  </si>
  <si>
    <t>THIAGO OLIVEIRA ZEFERINO 10575867655</t>
  </si>
  <si>
    <t>Andradas</t>
  </si>
  <si>
    <t xml:space="preserve">90,125
</t>
  </si>
  <si>
    <t>Festival Cultural UAI SÔ</t>
  </si>
  <si>
    <t>Viva Marketing Promocional Ltda.</t>
  </si>
  <si>
    <t xml:space="preserve">87,0
</t>
  </si>
  <si>
    <t>Primeiro Ato apresenta: Garimpo das Artes 9ª Edição</t>
  </si>
  <si>
    <t>Grupo de Dança 1º Ato</t>
  </si>
  <si>
    <t xml:space="preserve">77,50
</t>
  </si>
  <si>
    <t xml:space="preserve">Circulação Sarau Fenix </t>
  </si>
  <si>
    <t xml:space="preserve">Projeto Palavra Viva </t>
  </si>
  <si>
    <t xml:space="preserve">76,75
</t>
  </si>
  <si>
    <t xml:space="preserve">Festival Florescer com Arte - Promoção do cuidado e autocuidado na infância. </t>
  </si>
  <si>
    <t>Elifas Levi de Souza</t>
  </si>
  <si>
    <t>Caratinga-MG</t>
  </si>
  <si>
    <t xml:space="preserve">28
</t>
  </si>
  <si>
    <t>Festival Uaitoral</t>
  </si>
  <si>
    <t>Letícia Firmato Esteves Menta 07750507680</t>
  </si>
  <si>
    <t>2ª FEIRA DO LIVRO E 13ª SEMANA DE ARTE ALDRAVISTA DE MARIANA</t>
  </si>
  <si>
    <t xml:space="preserve">Academia de Letras Artes e Ciências Brasil </t>
  </si>
  <si>
    <t>Mariana</t>
  </si>
  <si>
    <t>Mostra 25 anos Parangolé Arte Mobilização</t>
  </si>
  <si>
    <t xml:space="preserve">PARANGOLÉ MOBILIZAÇÃO SOCIAL LTDA </t>
  </si>
  <si>
    <t>Movimento Livre   Encontro regional de danças</t>
  </si>
  <si>
    <t>BLACK DANCE STYLE</t>
  </si>
  <si>
    <t xml:space="preserve">Unaí </t>
  </si>
  <si>
    <t xml:space="preserve">86,750
</t>
  </si>
  <si>
    <t>Espetáculo Encontro RUA: Resiliência Urbana - Transformando Adversidades em Superação</t>
  </si>
  <si>
    <t>28.768.515 BRENO IGINO DOS SANTOS SILVA</t>
  </si>
  <si>
    <t>Ribeirão das Neves</t>
  </si>
  <si>
    <t xml:space="preserve">87,000
</t>
  </si>
  <si>
    <t>Magic India - 6ª Edição</t>
  </si>
  <si>
    <t>Bruno Henrique Ribeiro Tonelli</t>
  </si>
  <si>
    <t xml:space="preserve">75,625
</t>
  </si>
  <si>
    <t>3º Festival IDEA de Artes Transversais: Alma não tem cor</t>
  </si>
  <si>
    <t>IDEA - IMPORTAÇÃO EDIÇÃO COMERCIO E PRODUÇÃO ARTÍSTICA LTDA</t>
  </si>
  <si>
    <t xml:space="preserve">77,5
</t>
  </si>
  <si>
    <t>FESTIVAL DE CAPACITAÇÃO CULTURAL ARTERIA</t>
  </si>
  <si>
    <t>COOPERATIVA DE TRABALHO DE ARTISTAS PRODUTORES E TECNICOS DO SETOR CULTURAL DE MG</t>
  </si>
  <si>
    <t>VIÇOSA-MG</t>
  </si>
  <si>
    <t>Mantendo o legaado: Família Bimba em Minas Gerais</t>
  </si>
  <si>
    <t>48.025.267 SARAH LINHALES ABRAHAO DE AMORIM</t>
  </si>
  <si>
    <t xml:space="preserve">61,25
</t>
  </si>
  <si>
    <t>I MOSTRA BOEMIA MINEIRA</t>
  </si>
  <si>
    <t>GUSTAVO DINIZ DE CASSIA 96856343604</t>
  </si>
  <si>
    <t>Ipatinga</t>
  </si>
  <si>
    <t xml:space="preserve">55,5
</t>
  </si>
  <si>
    <t>Festival de Artes e Saberes da Serra da Mantiqueira</t>
  </si>
  <si>
    <t>Fabrica dos Sonhos</t>
  </si>
  <si>
    <t>MESCLA FESTIVAL</t>
  </si>
  <si>
    <t>Lailah Gouvea Aburachid</t>
  </si>
  <si>
    <t xml:space="preserve">95,750
</t>
  </si>
  <si>
    <t>Festival Adoração sem Limites</t>
  </si>
  <si>
    <t>Joel Bispo Ramos</t>
  </si>
  <si>
    <t>Pirapora MG</t>
  </si>
  <si>
    <t xml:space="preserve">53,625
</t>
  </si>
  <si>
    <t>2º Festival de Gestão e Produção Cultural de Minas Gerais</t>
  </si>
  <si>
    <t>ISABELLA CRISTINA RIBEIRO VIEIRA 10917574613 ME</t>
  </si>
  <si>
    <t xml:space="preserve">I Festival de Forró e Contato Improvisação – Coletivo ¼ de Dança </t>
  </si>
  <si>
    <t>Coletivo 1/4 de Dança</t>
  </si>
  <si>
    <t xml:space="preserve">Viçosa </t>
  </si>
  <si>
    <t xml:space="preserve">64,875
</t>
  </si>
  <si>
    <t>Mercado Livre na Dança – 7ª Edição</t>
  </si>
  <si>
    <t>Filó Incubadora Cultural - Ponto de Cultura</t>
  </si>
  <si>
    <t xml:space="preserve">83,625
</t>
  </si>
  <si>
    <t xml:space="preserve">Festival Catavento </t>
  </si>
  <si>
    <t>Rômulo Gonçalves Amaral</t>
  </si>
  <si>
    <t xml:space="preserve">Timóteo </t>
  </si>
  <si>
    <t xml:space="preserve">88,250
</t>
  </si>
  <si>
    <t>1º Festival Cultural do Studio 72 - A voz e a vez da nossa comunidade</t>
  </si>
  <si>
    <t>Natália de Freitas Carvalho</t>
  </si>
  <si>
    <t>Alto Rio Doce</t>
  </si>
  <si>
    <t xml:space="preserve">92,0
</t>
  </si>
  <si>
    <t>Festival Universo Sertanejo</t>
  </si>
  <si>
    <t xml:space="preserve">Vaneska Nardelli F. Moraes </t>
  </si>
  <si>
    <t>Danielaq Correa Braga - MEI</t>
  </si>
  <si>
    <t xml:space="preserve">Arte na Capela </t>
  </si>
  <si>
    <t>Tatiana Gonçalves Sallum CPF 014.352.776-27</t>
  </si>
  <si>
    <t>Itajubá</t>
  </si>
  <si>
    <t xml:space="preserve">10º Festival Sabores e Saberes de Santana </t>
  </si>
  <si>
    <t xml:space="preserve">Anauá - Cultura e Eventos </t>
  </si>
  <si>
    <t xml:space="preserve">Pouso Alegre </t>
  </si>
  <si>
    <t xml:space="preserve">95,875
</t>
  </si>
  <si>
    <t xml:space="preserve">Oficinas temáticas com convidadas </t>
  </si>
  <si>
    <t>FERNANDA CRISTINA RODRIGUES</t>
  </si>
  <si>
    <t>1º Festival de Circo de Uberaba</t>
  </si>
  <si>
    <t>Adrielly Silva Ordones</t>
  </si>
  <si>
    <t xml:space="preserve">76,7500
</t>
  </si>
  <si>
    <t>Amantikir Festival - Quinta edição</t>
  </si>
  <si>
    <t>Sandro Olinto Nogueira</t>
  </si>
  <si>
    <t>Pouso Alegre</t>
  </si>
  <si>
    <t>1° Festival  Quitandas e Mulheres Quitandeiras do Mato Dentro</t>
  </si>
  <si>
    <t xml:space="preserve">Associação Comunitária Taperense Caminho da Liberdade </t>
  </si>
  <si>
    <t xml:space="preserve">Conceição do Mato Dentro </t>
  </si>
  <si>
    <t xml:space="preserve">96,375
</t>
  </si>
  <si>
    <t>Minas Music Week</t>
  </si>
  <si>
    <t xml:space="preserve">Minas Music Week </t>
  </si>
  <si>
    <t>Quarteirão Eletrônico</t>
  </si>
  <si>
    <t xml:space="preserve">79,375
</t>
  </si>
  <si>
    <t>Festival Encenação</t>
  </si>
  <si>
    <t>MARCELO AMBROSIO SEVERINO</t>
  </si>
  <si>
    <t>Lagoa Santa</t>
  </si>
  <si>
    <t xml:space="preserve">79,25
</t>
  </si>
  <si>
    <t>Festival de Cultura e Cozinha Mineira do Cerrado</t>
  </si>
  <si>
    <t>Associação Cultural da Associação Comercial de Patrocínio</t>
  </si>
  <si>
    <t>Patrocínio MG</t>
  </si>
  <si>
    <t>CONFETE -  Construção Festival de Teatro</t>
  </si>
  <si>
    <t>Grupo de Teatro Construção</t>
  </si>
  <si>
    <t>Lavras</t>
  </si>
  <si>
    <t>Festival Rave Baile com circulação das oficinas nos equipamentos públicos do circuito libe</t>
  </si>
  <si>
    <t xml:space="preserve">Rave Baile </t>
  </si>
  <si>
    <t xml:space="preserve">100
</t>
  </si>
  <si>
    <t>MERCADO FUTURO DA MÚSICA</t>
  </si>
  <si>
    <t>NEUTRA PRODUTORA LTDA</t>
  </si>
  <si>
    <t xml:space="preserve">II Virada Cultural de Barbacena </t>
  </si>
  <si>
    <t>Tecer Cultural Ltda</t>
  </si>
  <si>
    <t xml:space="preserve">78,0
</t>
  </si>
  <si>
    <t>Festival Musicatu</t>
  </si>
  <si>
    <t>ISAC COSTA ARRUDA</t>
  </si>
  <si>
    <t>Paracatu</t>
  </si>
  <si>
    <t>Mostra de Dança do Fim do Mundo – edição Caeté</t>
  </si>
  <si>
    <t>Maria do Socorro Vieira Dias 34387161604</t>
  </si>
  <si>
    <t xml:space="preserve">92,5
</t>
  </si>
  <si>
    <t>11º Festival da Criança no Teatro</t>
  </si>
  <si>
    <t>ADESC REGIONAL - ASSOCIAÇÃO DE DESENVOLVIMENTO CULTURAL</t>
  </si>
  <si>
    <t>V FECACI FESTIVAL DA CANÇÃO DE CIPOTÂNEA</t>
  </si>
  <si>
    <t>GRUPO CULTURAL NOSSA TERRA</t>
  </si>
  <si>
    <t>Cipotânea</t>
  </si>
  <si>
    <t>Feira Musical</t>
  </si>
  <si>
    <t xml:space="preserve">Júlio Cesar Garcia Barros 81162430630 </t>
  </si>
  <si>
    <t>IPATINGA</t>
  </si>
  <si>
    <t>Festival Raizes da Minha Terra - 2ª Edição</t>
  </si>
  <si>
    <t>Francisco Anselmo Figueiredo</t>
  </si>
  <si>
    <t>Eloi Mendes</t>
  </si>
  <si>
    <t>3° Edição do Festival Classics Hip-Hop no Parque Municipal de Belo Horizonte</t>
  </si>
  <si>
    <t xml:space="preserve">Elizeu da Silva Bianco 	</t>
  </si>
  <si>
    <t>Festival Mineiro da Viola - Festviola</t>
  </si>
  <si>
    <t>Medeiros Assessoria e Turismo Ltda</t>
  </si>
  <si>
    <t>Raul Soares</t>
  </si>
  <si>
    <t xml:space="preserve">92,000
</t>
  </si>
  <si>
    <t>Estação de Cultura</t>
  </si>
  <si>
    <t>Caio Johnny Honorato Tenório</t>
  </si>
  <si>
    <t>Festival Mineiro Beat 3ª Edição</t>
  </si>
  <si>
    <t>Associação Cultural Nova Mídia</t>
  </si>
  <si>
    <t>9ª Temporada de Teatro de Sete Lagoas</t>
  </si>
  <si>
    <t>Preqaria Associação Cultural</t>
  </si>
  <si>
    <t>Sapucaí Festival - Cultura e Gastronomia na RUA! - Ano II - Edição Legado do Jazz</t>
  </si>
  <si>
    <t>Fabiana Pinheiro de Souza 98126571691</t>
  </si>
  <si>
    <t xml:space="preserve">75,000
</t>
  </si>
  <si>
    <t>4° Festival Sala de Giz de Teatro: Chãos de Futuro</t>
  </si>
  <si>
    <t>Sala de Giz Ltda</t>
  </si>
  <si>
    <t xml:space="preserve">71,75
</t>
  </si>
  <si>
    <t>Circuito Literário</t>
  </si>
  <si>
    <t>Nato Criações Artísticas Ltda</t>
  </si>
  <si>
    <t>Festival Corre das Mina - 10 Anos</t>
  </si>
  <si>
    <t>STEPHANIE LORRAINE RIBEIRO FERREIRA DE PAULA 11857701607</t>
  </si>
  <si>
    <t>MOSTRA LITERÁRIA : “ Vozes Literárias: Descobrindo Talentos colhendo histórias e reveland</t>
  </si>
  <si>
    <t>SHEILA VIRGINIA ALONSO CORDEIRO MALTA</t>
  </si>
  <si>
    <t>João Monlevade</t>
  </si>
  <si>
    <t xml:space="preserve">GIRA - Festival de Arte e Cultura de Carmo da Mata </t>
  </si>
  <si>
    <t xml:space="preserve">Paulinha Dance &amp; Fitness Ltda </t>
  </si>
  <si>
    <t xml:space="preserve">Carmo da Mata </t>
  </si>
  <si>
    <t xml:space="preserve">89,5
</t>
  </si>
  <si>
    <t>Minas Folk</t>
  </si>
  <si>
    <t>32.657.800 Anderson Martins e Silva</t>
  </si>
  <si>
    <t>Festival Gastronômico das Merendeiras</t>
  </si>
  <si>
    <t>HELY RODRIGUES VIEIRA DE SOUZA</t>
  </si>
  <si>
    <t>FESTIVAL BIBLIOTECAS DE MINAS</t>
  </si>
  <si>
    <t>EDITORA VEM COM A GENTE LTDA</t>
  </si>
  <si>
    <t xml:space="preserve">72,500
</t>
  </si>
  <si>
    <t>4º Festival Camelo de Arte Contemporânea - ampliação de programação</t>
  </si>
  <si>
    <t>Luiz Eduardo Silva Lemos 100.524.566-50</t>
  </si>
  <si>
    <t>NOITE LITERÁRIA - dez anos nas ruas</t>
  </si>
  <si>
    <t>Robson de Albuquerque Mendonça Filho</t>
  </si>
  <si>
    <t>UBERLÂNDIA</t>
  </si>
  <si>
    <t>CHORO NO MERCADO CENTRAL DE BELO HORIZONTE</t>
  </si>
  <si>
    <t>CLUBE DO CHORO DE BELO HORIZONTE</t>
  </si>
  <si>
    <t xml:space="preserve">80,000
</t>
  </si>
  <si>
    <t xml:space="preserve">Festival Cidade Que Queremos - 2ª Edição </t>
  </si>
  <si>
    <t>Associação Cultural Casa Laboratório</t>
  </si>
  <si>
    <t>Janete Ribeiro da Silva</t>
  </si>
  <si>
    <t>Curvelo</t>
  </si>
  <si>
    <t>Festival Paraíso Gastronômico</t>
  </si>
  <si>
    <t>ASSOCIAÇÃO CULTURE-SE</t>
  </si>
  <si>
    <t>Santana do Paraíso</t>
  </si>
  <si>
    <t xml:space="preserve">95,125
</t>
  </si>
  <si>
    <t>Festa da Mandioca | 2024 - Pavão-MG</t>
  </si>
  <si>
    <t>Jandira Batista Cangussú</t>
  </si>
  <si>
    <t>Pavão</t>
  </si>
  <si>
    <t xml:space="preserve">94,5
</t>
  </si>
  <si>
    <t>Mostra do Teatro Mineiro no Teatro da Pedra</t>
  </si>
  <si>
    <t>TEATRO DA PEDRA - ASSOCIACAO CULTURAL</t>
  </si>
  <si>
    <t>SAO JOAO DEL REI</t>
  </si>
  <si>
    <t>TRAVESSIAS DO COTIDIANO - MULTILINGUAGENS URBANAS</t>
  </si>
  <si>
    <t>EPAMINONDAS REIS LIMA NETO 66481570620</t>
  </si>
  <si>
    <t xml:space="preserve">82,375
</t>
  </si>
  <si>
    <t>CULTURA JAZZ  Festival de jazz &amp; oficinas</t>
  </si>
  <si>
    <t>WARLEY MASCARENHAS FIGUEIREDO 01276944632</t>
  </si>
  <si>
    <t>belo horizonte</t>
  </si>
  <si>
    <t>II Festival Zé Coco do Riachão de Viola Caipira e Música Raiz.</t>
  </si>
  <si>
    <t>JOSE RICARDO SIMOES SILVA 00676823670</t>
  </si>
  <si>
    <t>Brasília de Minas/MG.</t>
  </si>
  <si>
    <t>MUTHIM- Música nos teatros históricos de Minas</t>
  </si>
  <si>
    <t>CARLOS ALBERTO REIS 60387262687</t>
  </si>
  <si>
    <t>Mostra de Teatro Infantil de Elói Mendes - Edição 2.024</t>
  </si>
  <si>
    <t>GMAG - GRUPO MARANATHA DE ART GLOBAL</t>
  </si>
  <si>
    <t xml:space="preserve">95,75
</t>
  </si>
  <si>
    <t>Festival Circo de Brinquedo 2024</t>
  </si>
  <si>
    <t>Circo de Brinquedo</t>
  </si>
  <si>
    <t>Liberdade em movimento</t>
  </si>
  <si>
    <t>47.279.792 NADYA MARIA DE ALMEIDA CHAVES</t>
  </si>
  <si>
    <t xml:space="preserve">69,875
</t>
  </si>
  <si>
    <t>FESTIVAL DE MÚSICA VIVA MPB</t>
  </si>
  <si>
    <t>GRUPO MUSICAL JOMAU</t>
  </si>
  <si>
    <t>Santa Luzia - MG</t>
  </si>
  <si>
    <t xml:space="preserve">EXPOSIÇÃO DE CARROS ANTIGOS DO MERCADO MUNICIPAL DE MATOZINHOS - MG </t>
  </si>
  <si>
    <t xml:space="preserve">ANDRÉ PHILLIP SERRA GONÇALVES DIAS </t>
  </si>
  <si>
    <t xml:space="preserve">CAPIM BRANCO </t>
  </si>
  <si>
    <t xml:space="preserve">64,500
</t>
  </si>
  <si>
    <t>Sarau Inter-Ativo (1°ed Ouro Preto/MG)</t>
  </si>
  <si>
    <t>Transvê Poesias</t>
  </si>
  <si>
    <t>Mariana/MG</t>
  </si>
  <si>
    <t xml:space="preserve">80,00
</t>
  </si>
  <si>
    <t>2ª Mostra do Filme Independente em Ouro Preto</t>
  </si>
  <si>
    <t>Coletivo AMEOPOEMA</t>
  </si>
  <si>
    <t>Rusá Serro</t>
  </si>
  <si>
    <t>MOVIMENTO AUREA CIDADANIA E IDENTIDADE CULTURAL</t>
  </si>
  <si>
    <t>Serro</t>
  </si>
  <si>
    <t>Festival Feirinha Acústica</t>
  </si>
  <si>
    <t>George Marlon Cipriani Machado</t>
  </si>
  <si>
    <t>Teatro Para Ver Além - Mostra de Mulheres da Cena</t>
  </si>
  <si>
    <t>Rita Clemente Produções Artísticas LTDA-ME</t>
  </si>
  <si>
    <t>Escolas de Samba cultura e tradição de Minas Gerais</t>
  </si>
  <si>
    <t>Escola de Samba Renascer</t>
  </si>
  <si>
    <t>Itamarati de Minas</t>
  </si>
  <si>
    <t xml:space="preserve">92,00
</t>
  </si>
  <si>
    <t>TAP DE BUTECO</t>
  </si>
  <si>
    <t>47582025 LUCAS MIGUEL DA SILVA ALVES</t>
  </si>
  <si>
    <t>Encontros com a Música</t>
  </si>
  <si>
    <t>STAR EVENTOS SOCIAIS LTDA</t>
  </si>
  <si>
    <t>6º Encontro de Leitores Tamboril</t>
  </si>
  <si>
    <t>Associação Clube Literário Tamboril</t>
  </si>
  <si>
    <t>Pirapora</t>
  </si>
  <si>
    <t xml:space="preserve">97,0
</t>
  </si>
  <si>
    <t>ROCK N HOPE - A ESPERANÇA CONTRA O BULLYING</t>
  </si>
  <si>
    <t>FÁBIO GOMES SILVA</t>
  </si>
  <si>
    <t>IPATINGA/MG</t>
  </si>
  <si>
    <t>Festivar</t>
  </si>
  <si>
    <t>A.R.P. Comunicação Cultura e Paisagem LTDA</t>
  </si>
  <si>
    <t>1º FEST IN MINAS - FESTIVAL DE TEATRO DO INTERIOR DE MINAS GERAIS</t>
  </si>
  <si>
    <t>ARTPALCO MINAS PRODUCOES ARTISTICAS E CINEMATOGRAFICAS LTDA</t>
  </si>
  <si>
    <t>Acoplamento H2  edições 6 7 e 8</t>
  </si>
  <si>
    <t>NuTrilhar</t>
  </si>
  <si>
    <t>Circuito de Parques - Música Bike e Meio Ambiente</t>
  </si>
  <si>
    <t>EUGENIO DE CASTRO RIBEIRO - ME</t>
  </si>
  <si>
    <t xml:space="preserve">84,5
</t>
  </si>
  <si>
    <t>1º Festival de Dança Estudantil de Teófilo Otoni</t>
  </si>
  <si>
    <t>Corpore Escola de Dança LTDA ME</t>
  </si>
  <si>
    <t xml:space="preserve">Festival Clássicos do Cinema com Audiodescrição </t>
  </si>
  <si>
    <t>Associação de Deficientes Visuais de Pará de Minas</t>
  </si>
  <si>
    <t>Pará de Minas</t>
  </si>
  <si>
    <t>ASSOCIACAO CULTURAL CAPOEIRA GERAIS FORMIGA</t>
  </si>
  <si>
    <t>Formiga</t>
  </si>
  <si>
    <t>Festival Internacional Suzuki de Música</t>
  </si>
  <si>
    <t>Ecos Centro Musical Ltda</t>
  </si>
  <si>
    <t xml:space="preserve">76,250
</t>
  </si>
  <si>
    <t>Festival Internacional de Teatro de Guaranésia - FETEG 7º Ato</t>
  </si>
  <si>
    <t>Teatro Experimental de Guaranésia</t>
  </si>
  <si>
    <t>Guaranésia/MG</t>
  </si>
  <si>
    <t>FESTIVAL LITERÁRIO DE ITAPECERICA FELITA – 5ª EDIÇÃO</t>
  </si>
  <si>
    <t>Grupo Educação Ética e Cidadania</t>
  </si>
  <si>
    <t>Divinópolis-MG</t>
  </si>
  <si>
    <t>6ª Festival de Circo do Triangulo</t>
  </si>
  <si>
    <t>LAIS FERNANDES DE OLIVEIRA</t>
  </si>
  <si>
    <t>Uberlandia</t>
  </si>
  <si>
    <t xml:space="preserve">76,5
</t>
  </si>
  <si>
    <t xml:space="preserve">Festival da Cultura Popular de Poços de Caldas para Crianças </t>
  </si>
  <si>
    <t>Associação Grupo Entre Nós</t>
  </si>
  <si>
    <t>1º Festival de Dança Contemporânea de Juiz de Fora</t>
  </si>
  <si>
    <t>Grupo NUN</t>
  </si>
  <si>
    <t xml:space="preserve">Samba nas praças </t>
  </si>
  <si>
    <t>TS PRODUÇÕES E EVENTOS LTDA.</t>
  </si>
  <si>
    <t>Coletivo Rima Viva ocupa Comuna Cultural</t>
  </si>
  <si>
    <t>44.329.253 LUIZ FERNANDO MILAGRES VITRAL</t>
  </si>
  <si>
    <t>Feira - Circuito Mineiro</t>
  </si>
  <si>
    <t xml:space="preserve">Associação Coletivo Cultural </t>
  </si>
  <si>
    <t xml:space="preserve">89,500
</t>
  </si>
  <si>
    <t>CIRCOVOLANTE FESTIVAL</t>
  </si>
  <si>
    <t>Xinxin &amp; Juaneto Espetaculos EIRELI</t>
  </si>
  <si>
    <t xml:space="preserve">88
</t>
  </si>
  <si>
    <t>Afro Festival - Negros Empoderados</t>
  </si>
  <si>
    <t>ASSOCIACAO QUANTARTE CULTURAL</t>
  </si>
  <si>
    <t xml:space="preserve">Festival Águas Gerais - Edição Diamantina/MG </t>
  </si>
  <si>
    <t>36166336 TULIO NOBRE RIBEIRO</t>
  </si>
  <si>
    <t xml:space="preserve">86,125
</t>
  </si>
  <si>
    <t>FESTIVAL DA MÚSICA SERTANEJA RAIZ</t>
  </si>
  <si>
    <t xml:space="preserve">IZANOR RIBEIRO </t>
  </si>
  <si>
    <t xml:space="preserve">57,625
</t>
  </si>
  <si>
    <t>DANÇA DO VENTRE – MULHERES E EMPODERAMENTO</t>
  </si>
  <si>
    <t>ESPAÇO DE DANÇA GUIMARÃES LTDA</t>
  </si>
  <si>
    <t xml:space="preserve">80,5000
</t>
  </si>
  <si>
    <t xml:space="preserve">Agbara Ajeun </t>
  </si>
  <si>
    <t>VITOR GONZAGA DOS SANTOS -ME</t>
  </si>
  <si>
    <t xml:space="preserve">80,500
</t>
  </si>
  <si>
    <t>Mostra de Arte: Sozinhas na Rua</t>
  </si>
  <si>
    <t>LUAN GOMIDE DE SOUSA CANDIDO 05613161631</t>
  </si>
  <si>
    <t xml:space="preserve">80,625
</t>
  </si>
  <si>
    <t>Festival de Ouro Branco: Mistura Cultural e Empoderamento</t>
  </si>
  <si>
    <t>Coletivo SAVAGE</t>
  </si>
  <si>
    <t>The Flow Danças Urbanas</t>
  </si>
  <si>
    <t>Amanda Barroso Pontes</t>
  </si>
  <si>
    <t xml:space="preserve">76,25
</t>
  </si>
  <si>
    <t>UAI FEST - CONGRESSO MINEIRO DE DANÇA DO VENTRE 2024</t>
  </si>
  <si>
    <t>INSTITUTO CULTURAL LETICIA SOARES</t>
  </si>
  <si>
    <t>Ser-tão Cores</t>
  </si>
  <si>
    <t>KARLA VANIELY RODRIGUES NUNES 13206593654</t>
  </si>
  <si>
    <t>Januária</t>
  </si>
  <si>
    <t>II Mostra Dia Dos Gerais</t>
  </si>
  <si>
    <t>Mateus Neri Almeida Sizilio</t>
  </si>
  <si>
    <t>Montes Claros/MG</t>
  </si>
  <si>
    <t>FESTIVAL MÚSICA NO LARGO DE MARÍLIA 2024</t>
  </si>
  <si>
    <t>HIPERATIVA EMPREENDIMENTOS CRIATIVOS</t>
  </si>
  <si>
    <t>SÃO VICENTE DE MINAS</t>
  </si>
  <si>
    <t>Sarau na Periferia</t>
  </si>
  <si>
    <t>3º Festival Germinarte Diversidade</t>
  </si>
  <si>
    <t>Alexandra Eugênia Araújo</t>
  </si>
  <si>
    <t>Bom Despacho- MG</t>
  </si>
  <si>
    <t>FEMUDIV - FESTIVAL NACIONAL DE MÚSICA DE DIVINÓPOLIS</t>
  </si>
  <si>
    <t>ASSOCIAÇÃO CULTURAL CORDAS E SONS</t>
  </si>
  <si>
    <t>DIVINÓPOLIS</t>
  </si>
  <si>
    <t xml:space="preserve">90,500
</t>
  </si>
  <si>
    <t>Festival Música e Cultura</t>
  </si>
  <si>
    <t>Bruna Farias Filgueiras</t>
  </si>
  <si>
    <t xml:space="preserve">87,500
</t>
  </si>
  <si>
    <t>Reggae a Vida com Amor</t>
  </si>
  <si>
    <t>Uai Sound System</t>
  </si>
  <si>
    <t>Stage Of Colors Festival das cores Solidário</t>
  </si>
  <si>
    <t>35.860.557 MAYCOLN DOUGLAS DA SILVA MOURA</t>
  </si>
  <si>
    <t>Barão de Cocais</t>
  </si>
  <si>
    <t xml:space="preserve">67,380
</t>
  </si>
  <si>
    <t>Zaria Festival Multicultural</t>
  </si>
  <si>
    <t>32.149.391 JAMILA NAZARE MARTINS</t>
  </si>
  <si>
    <t>Circulação do Projeto RaveBaile Empoderamento e Inclusão Digital nas Comunidades</t>
  </si>
  <si>
    <t>Coletivo Rave Baile</t>
  </si>
  <si>
    <t xml:space="preserve">73.125
</t>
  </si>
  <si>
    <t>14º Festival de Quadrilhas Juninas de Uberlândia - Ação Moradia</t>
  </si>
  <si>
    <t>Festa Junina e Festival de Quadrilhas de Uberlândia - Ação Moradia</t>
  </si>
  <si>
    <t>Festival Sabores de Itabira</t>
  </si>
  <si>
    <t>INSTITUTO ITI – IGUALDADE TRANSFORMAÇÃO E INOVAÇÃO SOCIAL</t>
  </si>
  <si>
    <t>Itabira</t>
  </si>
  <si>
    <t xml:space="preserve">58,000
</t>
  </si>
  <si>
    <t>MARTE FESTIVAL</t>
  </si>
  <si>
    <t xml:space="preserve">   C DE ANDRADE DAVES SERVICOS E PRODUCAO DE EVENTOS</t>
  </si>
  <si>
    <t xml:space="preserve">Cruzília </t>
  </si>
  <si>
    <t>Choro de Quarta</t>
  </si>
  <si>
    <t xml:space="preserve">65
</t>
  </si>
  <si>
    <t>Sopa Nacional 2ª Edição</t>
  </si>
  <si>
    <t>JOAO MARCELO FERREIRA CAPELAO 05311048697</t>
  </si>
  <si>
    <t>VGA FASHION WEEKEND</t>
  </si>
  <si>
    <t>19145155 MARINA COUTINHO AZZE</t>
  </si>
  <si>
    <t>VARGINHA</t>
  </si>
  <si>
    <t>MOSTRA INTERNACIONAL PAIXÃO BARROCA: CULTURA FÉ E TURISMO NA SEMANA SANTA EM MINAS GERAIS</t>
  </si>
  <si>
    <t>MOISÉS MALTA RODRIGUES 39080935549</t>
  </si>
  <si>
    <t xml:space="preserve">65,000
</t>
  </si>
  <si>
    <t>Festival Internacional de Jazz de Ouro Preto - Tudo é Jazz</t>
  </si>
  <si>
    <t>Associação Livre de Cultura e Esporte - ALCE</t>
  </si>
  <si>
    <t>Itabirito</t>
  </si>
  <si>
    <t xml:space="preserve"> Festival Multicultural de Talentos Artísticos: Celebrando a Arte.</t>
  </si>
  <si>
    <t>43.807.102 BEATRIZ DE SOUZA RESENDE</t>
  </si>
  <si>
    <t xml:space="preserve">40,625
</t>
  </si>
  <si>
    <t>Realização do 3º Encontro de Bandas de Guaranésia/MG</t>
  </si>
  <si>
    <t>Corporação Musical Santa Bárbara</t>
  </si>
  <si>
    <t>Arte na Cidade</t>
  </si>
  <si>
    <t>27.793.999 Ananda Sant Anna Gomes</t>
  </si>
  <si>
    <t>Santa Luzia</t>
  </si>
  <si>
    <t xml:space="preserve">66.125
</t>
  </si>
  <si>
    <t>Festival Violas Varginha</t>
  </si>
  <si>
    <t>INECAP - Instituto Nacional de Educação Cultura e Atividades Psicopedagógicas</t>
  </si>
  <si>
    <t>Dia Nacional do Samba - Edição Cataguases</t>
  </si>
  <si>
    <t>THAYLIS MONTES CARNEIRO 01609518608</t>
  </si>
  <si>
    <t>Cataguases</t>
  </si>
  <si>
    <t>Mostra Estação Criativa 15 anos</t>
  </si>
  <si>
    <t>Estação Criativa</t>
  </si>
  <si>
    <t xml:space="preserve">80,0000
</t>
  </si>
  <si>
    <t>22o Festival Mundial de Circo</t>
  </si>
  <si>
    <t>Agentz Produções Culturais LTDA</t>
  </si>
  <si>
    <t>Festival de Cultura Popular do Rio Doce</t>
  </si>
  <si>
    <t>Natalia Miranda Silvestre 01243317698</t>
  </si>
  <si>
    <t>Mostra de Violeiros Vale do Aço Ano 3</t>
  </si>
  <si>
    <t>INSTITUTO TRADICAO &amp; SABER</t>
  </si>
  <si>
    <t>“Festival do 13 de Maio – Irmandade dos Negros Livres de Vila Rica</t>
  </si>
  <si>
    <t>Associação da Capela Mártir Filomena</t>
  </si>
  <si>
    <t xml:space="preserve">Araxa Minas Gerais </t>
  </si>
  <si>
    <t xml:space="preserve">60,500
</t>
  </si>
  <si>
    <t>Festival Timbre na Praça - 2024</t>
  </si>
  <si>
    <t>Eventaria Produçoes LTDA</t>
  </si>
  <si>
    <t>Festival Made In Roça</t>
  </si>
  <si>
    <t>Fabio Lourenço Rodrigues Junior</t>
  </si>
  <si>
    <t>juiz de fora</t>
  </si>
  <si>
    <t xml:space="preserve">89.375
</t>
  </si>
  <si>
    <t>Música no Museu - Pampulha e Abílio Barreto</t>
  </si>
  <si>
    <t>Veredas Produções EIRELI - EPP</t>
  </si>
  <si>
    <t>Festival MultiExperiências</t>
  </si>
  <si>
    <t>MARILANE APARECIDA DOS SANTOS SOTANI 65647025668</t>
  </si>
  <si>
    <t>São João Del Rei</t>
  </si>
  <si>
    <t>FIC ARAXÁ</t>
  </si>
  <si>
    <t>Associação Comunitária Cultural e Educativa de Araxa</t>
  </si>
  <si>
    <t>Festival Choro Livre - 5ª Edição</t>
  </si>
  <si>
    <t>MARCELO CHIARETTI MACEDO 04116838616</t>
  </si>
  <si>
    <t>FESTIVAL DO FORRÓ DE ARAPONGA</t>
  </si>
  <si>
    <t>VANDERLEI MOREIRA DE PAULA</t>
  </si>
  <si>
    <t>Araponga</t>
  </si>
  <si>
    <t xml:space="preserve">85,625
</t>
  </si>
  <si>
    <t xml:space="preserve">Mostra Profissional 30° do Festival de Dança do Triângulo </t>
  </si>
  <si>
    <t>ASSOCIACAO DOS PROFISSIONAIS DA DANCA DE UBERLANDIA</t>
  </si>
  <si>
    <t xml:space="preserve">18
</t>
  </si>
  <si>
    <t>Festival Cantos Pelo Planeta</t>
  </si>
  <si>
    <t>Almeida Dohrn Consultoria Ltda.</t>
  </si>
  <si>
    <t>Festival As Rainhas do Rádio</t>
  </si>
  <si>
    <t>Casa Outono 571 Musica e Cultura LTDA</t>
  </si>
  <si>
    <t>Festival de Cordéis: Celebração do Teatro Popular no interior de Minas Gerais</t>
  </si>
  <si>
    <t>DIEGO DANIEL DOS SANTOS SILVA</t>
  </si>
  <si>
    <t>GATILHO: MINI FESTIVAL DE MÚSICA LGBTIA+</t>
  </si>
  <si>
    <t>LUI RODRIGUES DOS SANTOS 11509706690</t>
  </si>
  <si>
    <t xml:space="preserve">76,875
</t>
  </si>
  <si>
    <t>Rato and Roll Favela Festival</t>
  </si>
  <si>
    <t>27149607 Elmo Sebastião de Paula Gomes</t>
  </si>
  <si>
    <t>ARREDA+ Festival 2ª Edição</t>
  </si>
  <si>
    <t>Cooperativa de Trabalho dos Empreendedores Em Ações Culturais Historia e Memoria</t>
  </si>
  <si>
    <t>GASTROBEER ARGIRITA-FESTIVAL DE CERVEJA ARTESANALGASTRONÔMICO E ARTÍSTICO DE ARGIRITA</t>
  </si>
  <si>
    <t>40.261.667 DIOGO MEDINA RAMIRO</t>
  </si>
  <si>
    <t>ARGIRITA</t>
  </si>
  <si>
    <t>Academia de Ópera Virtuosi - Suor Angelica</t>
  </si>
  <si>
    <t>Virtuosi Produções Artísticas Ltda</t>
  </si>
  <si>
    <t>II Mostra de teatro de Joaíma (Edição itinerante)</t>
  </si>
  <si>
    <t>II Mostra de teatro de Joaíma (Edição Itinerante)</t>
  </si>
  <si>
    <t>CIA DE TEATRO E ISSO E?!</t>
  </si>
  <si>
    <t>Joaíma MG</t>
  </si>
  <si>
    <t>Feira Multicultural de Gastronomia e artesanato do alvorada - SABARÁ</t>
  </si>
  <si>
    <t>ASSOC BENEF B RETIRO E NEGRO ALVORADA N VISTA N ST INES</t>
  </si>
  <si>
    <t>Sabará</t>
  </si>
  <si>
    <t xml:space="preserve">073,000
</t>
  </si>
  <si>
    <t>7º Encontro de flautas do Jequitinhonha</t>
  </si>
  <si>
    <t>Daniel de Lima Magalhães</t>
  </si>
  <si>
    <t xml:space="preserve">100,0000
</t>
  </si>
  <si>
    <t>II Festival de Danças  Elementos Arte em Movimento</t>
  </si>
  <si>
    <t>Associação Cultural Kênia Najmah</t>
  </si>
  <si>
    <t>Conselheiro Lafaiete - MG</t>
  </si>
  <si>
    <t xml:space="preserve">70,5
</t>
  </si>
  <si>
    <t>Primeiro Festival de congado e suas afromineiridades</t>
  </si>
  <si>
    <t xml:space="preserve"> LEILA DE JESUS FERREIRA DE BRITO</t>
  </si>
  <si>
    <t>PRIMEIRA MOSTRA DE DANÇA E CAPOEIRA DAS CRIANÇAS DE SETUBINHA- MG</t>
  </si>
  <si>
    <t>40.525.329 JANAINA CAMARGOS MALCHER KANITZ</t>
  </si>
  <si>
    <t xml:space="preserve">86,875
</t>
  </si>
  <si>
    <t>Festival Música nas Feiras</t>
  </si>
  <si>
    <t>JUCILENE BUOSI FECHUS 73875988604</t>
  </si>
  <si>
    <t xml:space="preserve">79,5
</t>
  </si>
  <si>
    <t>Arte e Cultura na Praça</t>
  </si>
  <si>
    <t>PROMO PRODUTORA DE PROMOÇÕES DE EVENTOS LTDA</t>
  </si>
  <si>
    <t xml:space="preserve">75,500
</t>
  </si>
  <si>
    <t>Festival Gastronômico Sabores das Villas</t>
  </si>
  <si>
    <t>Associação dos Municípios do Circuito Turístico Villas e Fazendas de Minas</t>
  </si>
  <si>
    <t xml:space="preserve">97,000
</t>
  </si>
  <si>
    <t>Festival Sabores do Mercado Municipal de Montes Claros</t>
  </si>
  <si>
    <t>BERNADETE GUIMARÃES SILVA</t>
  </si>
  <si>
    <t>Montes Claros MG</t>
  </si>
  <si>
    <t>Mostra de Compositores Mineiros - O Encontro</t>
  </si>
  <si>
    <t>Adenaure Divino Santos Araujo</t>
  </si>
  <si>
    <t>Santo Gusto Festival</t>
  </si>
  <si>
    <t>GNP Projetos Estratégicos Eventos e Negócios Ltda</t>
  </si>
  <si>
    <t>THE VOGUE WAY - Celebrando a Ballroom global na América Latina</t>
  </si>
  <si>
    <t>14.093.998 PAULA ZAIDAN GUIMARAES</t>
  </si>
  <si>
    <t>Juventudes em Cena</t>
  </si>
  <si>
    <t>QuinTao Produções LTDA</t>
  </si>
  <si>
    <t>Cerâmica na Praça</t>
  </si>
  <si>
    <t xml:space="preserve"> BERNARDO ILG 01893490777</t>
  </si>
  <si>
    <t xml:space="preserve">93,0000
</t>
  </si>
  <si>
    <t>Festival Sabiá - Celebrando a Maturidade | Edição Pirapora/MG</t>
  </si>
  <si>
    <t>ENCANTAQUEVOA PRODUÇÃO CULTURAL LTDA</t>
  </si>
  <si>
    <t>Artistas e Agentes Culturais - 13ª Edição Festival Marreco</t>
  </si>
  <si>
    <t>Associação Peleja Criação Cultural</t>
  </si>
  <si>
    <t>Patos de Minas</t>
  </si>
  <si>
    <t>Mineiralidade</t>
  </si>
  <si>
    <t>Walter Silva Andrade Júnior 14528675692</t>
  </si>
  <si>
    <t xml:space="preserve">51,125
</t>
  </si>
  <si>
    <t>Circuito de Aperfeiçoamento de Artistas</t>
  </si>
  <si>
    <t>Gregory Vieira de Moura</t>
  </si>
  <si>
    <t>FESTIVAL DE DANÇA BURITIS</t>
  </si>
  <si>
    <t>EMMELINY NUNES DE OLIVEIRA SOARES 12326090640</t>
  </si>
  <si>
    <t>Buritizeiro</t>
  </si>
  <si>
    <t>Festival MUBA - de músicos de bandas!</t>
  </si>
  <si>
    <t>Corporação Musical Banda São Sebastião</t>
  </si>
  <si>
    <t xml:space="preserve">68,125
</t>
  </si>
  <si>
    <t>Feira Cultural de Bichinho</t>
  </si>
  <si>
    <t>M&amp;C EVENTOS E PROMOÇÕES PUBLICITÁRIAS LTDA ME</t>
  </si>
  <si>
    <t xml:space="preserve">LAGOA DOURADA/MG </t>
  </si>
  <si>
    <t>Musica na Arvore - Solar</t>
  </si>
  <si>
    <t>Grupo Musical - Musica na Arvore  Solar</t>
  </si>
  <si>
    <t>Teixeiras</t>
  </si>
  <si>
    <t xml:space="preserve">92,62
</t>
  </si>
  <si>
    <t>Festival De Música Da Cultura Regional</t>
  </si>
  <si>
    <t>AVILMAR RODRIGUES DOS SANTOS 07931171608</t>
  </si>
  <si>
    <t>BRASÍLIA DE MINAS</t>
  </si>
  <si>
    <t xml:space="preserve">53,875
</t>
  </si>
  <si>
    <t>3º Festival de Literatura e Arte na Roça - FLAR</t>
  </si>
  <si>
    <t>INSTITUTO CULTURAL LEOPODINA GEOVANA DE ARAUJO</t>
  </si>
  <si>
    <t>Sacramento</t>
  </si>
  <si>
    <t xml:space="preserve">90,5
</t>
  </si>
  <si>
    <t>Sarau Substantivo Mulher</t>
  </si>
  <si>
    <t>IRENE PEREZ BERTACHINI</t>
  </si>
  <si>
    <t>Minas Metal Land</t>
  </si>
  <si>
    <t>Vera Lucia Kikuti 07636392810</t>
  </si>
  <si>
    <t>Toledo</t>
  </si>
  <si>
    <t>“Libertas Coletivo de Artes – Coletivarte”</t>
  </si>
  <si>
    <t>JOSE RAFAEL RODRIGUES DE ABREU</t>
  </si>
  <si>
    <t xml:space="preserve">FESTIVAL DO MILHO: SABOR E SABERES CULTURAIS DA TRADIÇÃO QUILOMBOLA MINEIRA </t>
  </si>
  <si>
    <t xml:space="preserve">ASSOCIAÇÃO COMUNITÁRIA QUILOMBOLA DE VEREDA VIANA </t>
  </si>
  <si>
    <t xml:space="preserve">SÃO JOÃO DA PONTE </t>
  </si>
  <si>
    <t>Festival Passo de Zebra</t>
  </si>
  <si>
    <t>LIVIA PERES DANGELO 11419038656</t>
  </si>
  <si>
    <t>Bakisso Ty Lembá</t>
  </si>
  <si>
    <t>1ª MOSTRA DE AFROEMPREENDEDORISMO CRIATIVO DA REGIÃO CENTRO-OESTE MINEIRA</t>
  </si>
  <si>
    <t>IGEPP - INSTITUTO DE GESTAO PUBLICA E PROJETOS</t>
  </si>
  <si>
    <t>Itapecerica</t>
  </si>
  <si>
    <t xml:space="preserve">67,375
</t>
  </si>
  <si>
    <t>Gira apresenta Festival de Arte e Cultura de Carmo da Mata</t>
  </si>
  <si>
    <t>Paulinha Dance &amp; Fitness Ltda</t>
  </si>
  <si>
    <t>Festival Folia de Santos Reis</t>
  </si>
  <si>
    <t>Grupo Cultural São Francisco de Assis</t>
  </si>
  <si>
    <t>Inimutaba</t>
  </si>
  <si>
    <t xml:space="preserve">77,000			
</t>
  </si>
  <si>
    <t>1º Festival de Fotografia Analógica de Poços de Caldas</t>
  </si>
  <si>
    <t>37.386.199 SERGIO LOPES FERNANDES</t>
  </si>
  <si>
    <t>10º FESTIVAL DE CULTURA AFRO-BRASILEIRA</t>
  </si>
  <si>
    <t>ASSOCIAÇÃO DESPORTIVA CULTURAL E ARTÍSTICA DE CAPOEIRA E CIDADANIA INTEGRADA</t>
  </si>
  <si>
    <t>Ponte Nova</t>
  </si>
  <si>
    <t>Festcine Poços de Caldas</t>
  </si>
  <si>
    <t>Associação Instituto Benetti</t>
  </si>
  <si>
    <t>FESTIVAL MÚSICA PARA O FUTURO</t>
  </si>
  <si>
    <t>LUCIANA FRANCO BERTOZZI</t>
  </si>
  <si>
    <t>POÇOS DE CALDAS</t>
  </si>
  <si>
    <t xml:space="preserve">68,625
</t>
  </si>
  <si>
    <t xml:space="preserve">Fios e Filhas Entre Laçadas: Tecendo Memórias Através do Crochê </t>
  </si>
  <si>
    <t>Grupo  Fios e Filhas Entre Laçadas</t>
  </si>
  <si>
    <t xml:space="preserve">59,875
</t>
  </si>
  <si>
    <t>Mercado da Mineiridade</t>
  </si>
  <si>
    <t>Daiany Soares Sarmento 06674144606</t>
  </si>
  <si>
    <t xml:space="preserve">81,125
</t>
  </si>
  <si>
    <t>Festival Circo Olímpico</t>
  </si>
  <si>
    <t>CLÓVISON ELBERTH ALVES GONÇALVES - INSTITUTO SAÚDE &amp; EQUILÍBRIO</t>
  </si>
  <si>
    <t>Patrocínio</t>
  </si>
  <si>
    <t>1ª Feira Multicultural LGBTQIAPN+ de Poços de Caldas</t>
  </si>
  <si>
    <t>Coletivo LGBTQIAPN+ de Poços de Caldas</t>
  </si>
  <si>
    <t>Concurso Miss Brasil Gay</t>
  </si>
  <si>
    <t>Associação Cultural Miss Brasil Gay</t>
  </si>
  <si>
    <t>Jazzy Festival</t>
  </si>
  <si>
    <t>42.322.724 JESSE BARCELOS SHIMOBOKURO SOARES</t>
  </si>
  <si>
    <t>Paraisópolis</t>
  </si>
  <si>
    <t>MOSTRA CIRCO OLÍMPICO E CONVIDADOS</t>
  </si>
  <si>
    <t>Circo Olímpico</t>
  </si>
  <si>
    <t xml:space="preserve">68,250
</t>
  </si>
  <si>
    <t>Promoção da Cultura na Feira da Agricultura Familiar e Economia Solidária de Paula Cândido</t>
  </si>
  <si>
    <t>Feira da Agricultura Familiar e Economia Solidária de Paula Cândido</t>
  </si>
  <si>
    <t>Paula Cândido</t>
  </si>
  <si>
    <t xml:space="preserve">93,8750
</t>
  </si>
  <si>
    <t>4º FESTAIÔ - Festival de Cinema Arte &amp; Cultura do Alto Rio Pardo</t>
  </si>
  <si>
    <t>Coletivo Flor de Pequi</t>
  </si>
  <si>
    <t>Taiobeiras</t>
  </si>
  <si>
    <t xml:space="preserve">93,875
</t>
  </si>
  <si>
    <t>Mercado de Delicadezas</t>
  </si>
  <si>
    <t xml:space="preserve">Associação Cultural Ponto de Partida </t>
  </si>
  <si>
    <t xml:space="preserve">Barbacena </t>
  </si>
  <si>
    <t>Luau Velejante Convida</t>
  </si>
  <si>
    <t>GUILHERME BUSTAMANTE NAGLI 08783729623</t>
  </si>
  <si>
    <t>REINO: I MOSTRA DE ARTE CONTEMPORÊNEA DE NANUQUE MG</t>
  </si>
  <si>
    <t>FELIPE ARTHUR SILVA MARTINS</t>
  </si>
  <si>
    <t>Nanuque</t>
  </si>
  <si>
    <t>FESTIVAL PEDRA BRANCA DE VIOLAS E SONHOS</t>
  </si>
  <si>
    <t>NADIAMOREIRACAMPOS 07693359699</t>
  </si>
  <si>
    <t xml:space="preserve">93,25
</t>
  </si>
  <si>
    <t>Trem Nerd</t>
  </si>
  <si>
    <t>TN Corps</t>
  </si>
  <si>
    <t>1º Festival de Bandas Autorais de Carangola</t>
  </si>
  <si>
    <t>MADDAME ROUSSEAU PRODUCOES MUSICAIS LTDA</t>
  </si>
  <si>
    <t>CARANGOLA</t>
  </si>
  <si>
    <t>O Canto dessa Muvuka é Meu: 4ª edição do Festival Nacional de Composição Musical.</t>
  </si>
  <si>
    <t>Associação Cultural Bloco Afro Ilu Ase Muvuka</t>
  </si>
  <si>
    <t>DAS LONAS PARA AS ARENAS</t>
  </si>
  <si>
    <t>CIA JE RODEIO DO BRASIL - JUNYO ESTRADA LTDA</t>
  </si>
  <si>
    <t>PADRE CARVALHO</t>
  </si>
  <si>
    <t xml:space="preserve">37,000
</t>
  </si>
  <si>
    <t>Curta São Thomé e Carrancas- Mostra de Cinema e Cultura</t>
  </si>
  <si>
    <t>Bruno Leite Russi Maia 05801854606 ME</t>
  </si>
  <si>
    <t>Festejo Popular Religioso Afro-brasileiro de Nossa Senhora Aparecida e São José</t>
  </si>
  <si>
    <t>CLEBER SILVA DE JESUS</t>
  </si>
  <si>
    <t>ANTONIO DIAS</t>
  </si>
  <si>
    <t>1° Festival de contação de histórias de Patrocínio MG.</t>
  </si>
  <si>
    <t xml:space="preserve">Cia. Borboletas no aquário </t>
  </si>
  <si>
    <t xml:space="preserve">Patrocínio </t>
  </si>
  <si>
    <t>4º Festival Criatura - Festival de Artes Integradas de Belo Horizonte</t>
  </si>
  <si>
    <t>Vai Tomando Produções</t>
  </si>
  <si>
    <t xml:space="preserve">57,5
</t>
  </si>
  <si>
    <t xml:space="preserve">Virada Cultural Arco-Íris do Amor </t>
  </si>
  <si>
    <t xml:space="preserve"> Associacao Arco-Iris do Amor</t>
  </si>
  <si>
    <t xml:space="preserve">1º Feira Cultural </t>
  </si>
  <si>
    <t>ASSOCIAÇÃO QUATRO ESTAÇÕES (CULTURA TURISMO ESPORTE E SAÚDE)</t>
  </si>
  <si>
    <t xml:space="preserve">59,5
</t>
  </si>
  <si>
    <t>Estação da Arte</t>
  </si>
  <si>
    <t>Daniele De Souza Torres 05355269621</t>
  </si>
  <si>
    <t>São João Nepomuceno</t>
  </si>
  <si>
    <t>3º Festival Literário  de Unaí-MG</t>
  </si>
  <si>
    <t>Grupo Teatral Fênix</t>
  </si>
  <si>
    <t>Unaí</t>
  </si>
  <si>
    <t>1º Festival de Seresta da Rua do Sapo</t>
  </si>
  <si>
    <t>Associação Suaçuiense do Turismo Caminheiros de Fé</t>
  </si>
  <si>
    <t>santa maria do suaçuí</t>
  </si>
  <si>
    <t>7º Festival Marmotas - edição Itabira</t>
  </si>
  <si>
    <t>Coletivo 7faces</t>
  </si>
  <si>
    <t>1º Festiva Afromineiro Instrumental</t>
  </si>
  <si>
    <t>Silas Acácio Prado</t>
  </si>
  <si>
    <t>MATU: Mostra de artes da terra de Uberlândia</t>
  </si>
  <si>
    <t>Margareth Louise Lamounier</t>
  </si>
  <si>
    <t>Oficinas de Circo : Arte Cultura e Formação.</t>
  </si>
  <si>
    <t>GUILHERME AUGUSTO NASCIMENTO BRAGA RIBEIRO 09975789633</t>
  </si>
  <si>
    <t xml:space="preserve">70,0
</t>
  </si>
  <si>
    <t>Casa Branca Fest 2024</t>
  </si>
  <si>
    <t>Instituto Cabra</t>
  </si>
  <si>
    <t xml:space="preserve">93,6
</t>
  </si>
  <si>
    <t>A Fantástica Fábrica de Artes - Experience</t>
  </si>
  <si>
    <t>Associação Cultural Face de Deus</t>
  </si>
  <si>
    <t>Passa Tempo</t>
  </si>
  <si>
    <t>Battle Ipatinga - 10ª Edição</t>
  </si>
  <si>
    <t>CAIO CESAR DORNELA 09916151660</t>
  </si>
  <si>
    <t xml:space="preserve">84,062
</t>
  </si>
  <si>
    <t>RESISTA CULTURA</t>
  </si>
  <si>
    <t>Roberta Rocha Oliveira 05425926650</t>
  </si>
  <si>
    <t>MOSTRA BEM-TE-VI: I encontro artístico-ambiental de Barbacena</t>
  </si>
  <si>
    <t>Talita Simone de Paula da Silva</t>
  </si>
  <si>
    <t>Barbacena Minas Gerais</t>
  </si>
  <si>
    <t xml:space="preserve">94,5
</t>
  </si>
  <si>
    <t>4º MÚSICA ORIGINAL EM MOVIMENTO</t>
  </si>
  <si>
    <t xml:space="preserve">LUCAS CALDONCELLI SILVA GOMES 04475637694 </t>
  </si>
  <si>
    <t>1º Festival regional de Viola Caipira</t>
  </si>
  <si>
    <t>Marcos Antonio Zambalde 32803532620</t>
  </si>
  <si>
    <t>Betim</t>
  </si>
  <si>
    <t>Feira Sem Fronteira</t>
  </si>
  <si>
    <t>ADO SILVA VIANA</t>
  </si>
  <si>
    <t xml:space="preserve">70,000
</t>
  </si>
  <si>
    <t>LONA: Festival de Circo</t>
  </si>
  <si>
    <t>CENTRO RECREACAO DE ATENDIMENTO E DEFESA DA CRIANCA E ADOLESCENTE</t>
  </si>
  <si>
    <t>BETIM</t>
  </si>
  <si>
    <t xml:space="preserve">Quarta Kuir Cena Minas </t>
  </si>
  <si>
    <t>Igor de Oliveira Silva 01458877663</t>
  </si>
  <si>
    <t>1º Festival de Musica Doida</t>
  </si>
  <si>
    <t xml:space="preserve">Ponto de Cultura Trem Tan Tan </t>
  </si>
  <si>
    <t xml:space="preserve">70,625
</t>
  </si>
  <si>
    <t>2° Encontro BEM VIVER</t>
  </si>
  <si>
    <t>43.108.102 JESSE RODRIGUES SILVA</t>
  </si>
  <si>
    <t>3º FESTIVAL DE MÚSICA MPB VARANDA DOS FESTIVALEIROS</t>
  </si>
  <si>
    <t>DIORGEM FERREIRA RAMOS JÚNIOR</t>
  </si>
  <si>
    <t>GOVERNADOR VALADARES</t>
  </si>
  <si>
    <t>Blues na Estrada</t>
  </si>
  <si>
    <t>IBITIPOCA BLUES LTDA</t>
  </si>
  <si>
    <t>LIMA DUARTE</t>
  </si>
  <si>
    <t xml:space="preserve">90,50
</t>
  </si>
  <si>
    <t>FIM - FESTIVAL ITAJUBENSE MODULAR</t>
  </si>
  <si>
    <t>34.613.586 FELIPE PRADO DE CARVALHO</t>
  </si>
  <si>
    <t xml:space="preserve">71,1
</t>
  </si>
  <si>
    <t>Festival de Contação de Histórias A Magia do Repertório Amoroso</t>
  </si>
  <si>
    <t>Associação Leitura e Afeto</t>
  </si>
  <si>
    <t>Lamim</t>
  </si>
  <si>
    <t>Terreiro Cultural Alto Paraopeba: fortalecendo redes do Reinado de Itatiaia em Ouro Branco</t>
  </si>
  <si>
    <t>ORGANIZACAO COOPERATIVA DE TRABALHO SERVICOS PROJETOS E CONSULTORIAS EM AGROECOLOGIA</t>
  </si>
  <si>
    <t xml:space="preserve">89,875
</t>
  </si>
  <si>
    <t>Mostra Solo em Foco</t>
  </si>
  <si>
    <t xml:space="preserve"> Mostra Solo em Foco </t>
  </si>
  <si>
    <t>Ludmilla Ramalho Dias Ferreira</t>
  </si>
  <si>
    <t>SOLUS - MOSTRA DE SOLOS VERBAIS E NÃO VERBAIS</t>
  </si>
  <si>
    <t>ASSOCIAÇÃO CULTURAL PERNA DE PALCO</t>
  </si>
  <si>
    <t xml:space="preserve">79,2
</t>
  </si>
  <si>
    <t xml:space="preserve">As 110 Primaveras de Carolina </t>
  </si>
  <si>
    <t>COMPANHIA MOVIMENTO CÊNICO</t>
  </si>
  <si>
    <t xml:space="preserve">Sacramento </t>
  </si>
  <si>
    <t>Recontar e Encantar</t>
  </si>
  <si>
    <t>POSITIVE ESCOLA DE IDIOMAS E TECHNOLOGY LTDA</t>
  </si>
  <si>
    <t xml:space="preserve">82
</t>
  </si>
  <si>
    <t>Registros culturais no Jequitinhonha: revisitando “Chichico Alkimin” e Assis Horta</t>
  </si>
  <si>
    <t>MARCIAL DA LUZ DE AVILA JUNIOR 52552934668</t>
  </si>
  <si>
    <t xml:space="preserve">33
</t>
  </si>
  <si>
    <t xml:space="preserve">Toque de Classe </t>
  </si>
  <si>
    <t>Daniel Pereira de Andrade</t>
  </si>
  <si>
    <t>Rede Literária</t>
  </si>
  <si>
    <t>TULIO DOS SANTOS GAMA</t>
  </si>
  <si>
    <t>Feira da Terra Aiuruoca</t>
  </si>
  <si>
    <t xml:space="preserve">FEIRA DA TERRA AIURUOCA </t>
  </si>
  <si>
    <t xml:space="preserve">Mostra de vídeos educacionais com a Pegasus. </t>
  </si>
  <si>
    <t xml:space="preserve">RRS Comunicação e Marketing Ltda </t>
  </si>
  <si>
    <t xml:space="preserve">Campanha </t>
  </si>
  <si>
    <t xml:space="preserve">67,630
</t>
  </si>
  <si>
    <t>Festejo Tambor Mineiro</t>
  </si>
  <si>
    <t>Napele Produções Artísticas Ltda</t>
  </si>
  <si>
    <t>Circuito Minas Musical</t>
  </si>
  <si>
    <t>Instituto Joao Ayres</t>
  </si>
  <si>
    <t xml:space="preserve">86,250
</t>
  </si>
  <si>
    <t>Seminaluz Iluminação e Urbanidade</t>
  </si>
  <si>
    <t>CENIKA EVENTOS E TECNOLOGIA LTDA</t>
  </si>
  <si>
    <t xml:space="preserve">73,0000
</t>
  </si>
  <si>
    <t>2º Festival de Valorização da Música Autoral de Três Corações - MG</t>
  </si>
  <si>
    <t>Ronildo Prudente</t>
  </si>
  <si>
    <t>Três corações - MG</t>
  </si>
  <si>
    <t>Arte Integrada e Sustentabilidade</t>
  </si>
  <si>
    <t>FERREIRA ATAIDE ARTES LTDA</t>
  </si>
  <si>
    <t>Timoteo MG</t>
  </si>
  <si>
    <t xml:space="preserve">69,88
</t>
  </si>
  <si>
    <t xml:space="preserve">Festival da Criança </t>
  </si>
  <si>
    <t>Marilda Lyra Produções Culturais Ltda</t>
  </si>
  <si>
    <t>Beagá FoodTrucks</t>
  </si>
  <si>
    <t>RAFAEL TOSE DE OLIVEIRA</t>
  </si>
  <si>
    <t xml:space="preserve">58,750
</t>
  </si>
  <si>
    <t>CORRENTE _ simpósio de jornalismo musical</t>
  </si>
  <si>
    <t>Associação Reverbera</t>
  </si>
  <si>
    <t xml:space="preserve">83,00
</t>
  </si>
  <si>
    <t xml:space="preserve">Festival Ginga Juventude - Capoeira legado ancestral </t>
  </si>
  <si>
    <t>Grupo Internacional Oficina da Capoeira</t>
  </si>
  <si>
    <t xml:space="preserve">65,625
</t>
  </si>
  <si>
    <t>Festival de Poesia e RAP Estação Mercado do Livro</t>
  </si>
  <si>
    <t>ELIZABETH DE PAULA SIMOES GUERRA - ME</t>
  </si>
  <si>
    <t>Lambari</t>
  </si>
  <si>
    <t xml:space="preserve">SENSACIONAL Apresenta Minas Gerais </t>
  </si>
  <si>
    <t>HIBRIDO COMUNICACAO E CULTURA LTDA</t>
  </si>
  <si>
    <t xml:space="preserve">73,750
</t>
  </si>
  <si>
    <t>Cia de teatro É ISSO É?!</t>
  </si>
  <si>
    <t xml:space="preserve">95,625
</t>
  </si>
  <si>
    <t>EMBONDEIRO - Encontro Negro de Contadores de histórias. Ano 2024</t>
  </si>
  <si>
    <t xml:space="preserve"> COLETIVO IABÁS</t>
  </si>
  <si>
    <t>Belo Horizonte MG</t>
  </si>
  <si>
    <t>CARNALOUNGE 2ª Edição</t>
  </si>
  <si>
    <t>Nossa Senhora das Produções LTDA</t>
  </si>
  <si>
    <t>Festival Internacional de Acordeon – FIA  BH.MG.Brasil</t>
  </si>
  <si>
    <t>Célio Balona Passos</t>
  </si>
  <si>
    <t>Festival Timbre Instrumental - 3ª Edição</t>
  </si>
  <si>
    <t>LUIZA ANSELMO</t>
  </si>
  <si>
    <t xml:space="preserve">78,630
</t>
  </si>
  <si>
    <t>Feira do Doce Mineiro</t>
  </si>
  <si>
    <t>GRUPO CLEYDE YACONIS</t>
  </si>
  <si>
    <t>PARALELA plataforma de arte - 10 anos</t>
  </si>
  <si>
    <t>MARCELO DE SOUSA CAMARGO</t>
  </si>
  <si>
    <t>Circo de Ilusões - 2ª edição</t>
  </si>
  <si>
    <t>RAFAEL MOURAO NITZSCHE 07346241665</t>
  </si>
  <si>
    <t xml:space="preserve">Festival arte urbana Ibirité </t>
  </si>
  <si>
    <t xml:space="preserve">Rima Viva hip Hop crew </t>
  </si>
  <si>
    <t xml:space="preserve">75,00
</t>
  </si>
  <si>
    <t>Em Câmbio: Cenas de Minas Edição Del-Rei</t>
  </si>
  <si>
    <t>40.782.204 JUNIO DE CARVALHO SILVA</t>
  </si>
  <si>
    <t>Faiacateiro Festival</t>
  </si>
  <si>
    <t>Instituto Raphael Barreto</t>
  </si>
  <si>
    <t>UAI JAZZ FESTIVAL</t>
  </si>
  <si>
    <t>20.369.998 Vania Cristina Borges</t>
  </si>
  <si>
    <t xml:space="preserve">Circuito Instrumental - 4ª Edição </t>
  </si>
  <si>
    <t>TATIANA MAURICIO DELUCCA 07497459678</t>
  </si>
  <si>
    <t>Velosinho &amp; Joaquim e as plantas úteis e medicinais brasileiras</t>
  </si>
  <si>
    <t>Cayapia - Instituto de cultura defesa e conservação das plantas úteis e medicinais brasil</t>
  </si>
  <si>
    <t>Tiradentes</t>
  </si>
  <si>
    <t xml:space="preserve">27º Batizado e Troca de Cordas - Capoeira Brasil das Gerais </t>
  </si>
  <si>
    <t xml:space="preserve">Capoeira Brasil das Gerais </t>
  </si>
  <si>
    <t>Teófilo Otoni MG</t>
  </si>
  <si>
    <t xml:space="preserve">93,625
</t>
  </si>
  <si>
    <t>14ª SEMANA DA COMÉDIA - SANTINHAS DO PAU OCO 25 ANOS</t>
  </si>
  <si>
    <t xml:space="preserve">Santinhas Do Pau Oco Produções De Comedias </t>
  </si>
  <si>
    <t>ipatinga</t>
  </si>
  <si>
    <t>Espetáculos solidário ( circo atiare’s)</t>
  </si>
  <si>
    <t>RAOMIR MEIRELES PARADA</t>
  </si>
  <si>
    <t xml:space="preserve">Betim </t>
  </si>
  <si>
    <t>Festival Cultural nos Alves</t>
  </si>
  <si>
    <t>ECA - Espaço de Cultura e Arte</t>
  </si>
  <si>
    <t>SARAVARTE – Circuito Cultural São Lázaro</t>
  </si>
  <si>
    <t>MARIANE PINFILDI SIMÕES 00415797632</t>
  </si>
  <si>
    <t xml:space="preserve">Feira Unainse de Artesnato e Gastronomia Mineira </t>
  </si>
  <si>
    <t>ASSOCIACAO DOS ARTESAOS DE UNAI</t>
  </si>
  <si>
    <t>Unaí-MG</t>
  </si>
  <si>
    <t>Literatura e biodiversidade na Terra do Calcário</t>
  </si>
  <si>
    <t>Academia de Letras de Arcos - ALARC</t>
  </si>
  <si>
    <t>Arcos</t>
  </si>
  <si>
    <t>Festival de Música da Canastra</t>
  </si>
  <si>
    <t>Cachoeiras Pé da Serra LTDA</t>
  </si>
  <si>
    <t>São João Batista do Glória</t>
  </si>
  <si>
    <t>NO AR Drone Film Fest Brazil 5</t>
  </si>
  <si>
    <t>RAQUEL PINHEIRO CINTRA</t>
  </si>
  <si>
    <t>Acampangola</t>
  </si>
  <si>
    <t>44.888.430 YURE FERNANDES SANTANA</t>
  </si>
  <si>
    <t xml:space="preserve">Carrancas </t>
  </si>
  <si>
    <t xml:space="preserve">88,625
</t>
  </si>
  <si>
    <t>Festival Artes Vertentes</t>
  </si>
  <si>
    <t>Ars et Vita</t>
  </si>
  <si>
    <t xml:space="preserve">62,3
</t>
  </si>
  <si>
    <t>(LABOREARTE) | NATAL 365</t>
  </si>
  <si>
    <t>INSTITUTO LABOREARTE DE CAPACITACAO PROFISSIONAL E ETICA DOS SOCIALMENTE EXCLUIDOS - INCAP</t>
  </si>
  <si>
    <t>MONTES CLAROS</t>
  </si>
  <si>
    <t>Ressoa LesBi - Ampliando visibilidades</t>
  </si>
  <si>
    <t>ANA CAROLINA PACHECO GONCALVES</t>
  </si>
  <si>
    <t>A Mostra será transmitida pelo YouTube que é a mais popular plataforma de compartilhament</t>
  </si>
  <si>
    <t>Romênio Cesar Leite Coelho</t>
  </si>
  <si>
    <t xml:space="preserve">066,875
</t>
  </si>
  <si>
    <t>Mostra La Violla Cultural</t>
  </si>
  <si>
    <t>Adriana Martins de Castro</t>
  </si>
  <si>
    <t>Catas Altas</t>
  </si>
  <si>
    <t>Festpon -  Festival de Teatro de Ponte Nova</t>
  </si>
  <si>
    <t>ASSOCIAÇÃO CULTURAL E ARTÍSTICA VIVER COM ARTE</t>
  </si>
  <si>
    <t xml:space="preserve">76,125
</t>
  </si>
  <si>
    <t>Especial: Roda de Samba 2024 - 2ª  edição</t>
  </si>
  <si>
    <t>YURI AZEVEDO SOARES DE SOUZA 11090191650</t>
  </si>
  <si>
    <t>BARBACENA</t>
  </si>
  <si>
    <t>FESTIVAL PAJUBÁ MINAS</t>
  </si>
  <si>
    <t>52.395.214 AZULA MARINA COUTO MARINHO</t>
  </si>
  <si>
    <t>1º Festival de Teatro Infantil de Santo Antônio do Rio Abaixo</t>
  </si>
  <si>
    <t>Antônio Leonardo Bispo Campos</t>
  </si>
  <si>
    <t xml:space="preserve">Festival Stereo Lab - 3ª Edição </t>
  </si>
  <si>
    <t xml:space="preserve">LETICIA REZENDE FERREIRA 09383788640 </t>
  </si>
  <si>
    <t>Uberaba-MG</t>
  </si>
  <si>
    <t>Festival Circo de Brinquedo</t>
  </si>
  <si>
    <t>Instituto Circolar Cultural</t>
  </si>
  <si>
    <t>As Festas de Agosto em Montes Claros: Um Legado de Tradição e Ancestralidade</t>
  </si>
  <si>
    <t>ASSOCIACAO DOS GRUPOS DE CATOPES MARUJOS E CABOCLINHOS</t>
  </si>
  <si>
    <t xml:space="preserve">82,3
</t>
  </si>
  <si>
    <t>FESTIVAL CULTURA NO PARQUE - 2024</t>
  </si>
  <si>
    <t>Publique Publicidade e Propaganda Eireli</t>
  </si>
  <si>
    <t>Igualdade Racial Transformação Social - Festival da Cultura Afro Brasileira e Africana</t>
  </si>
  <si>
    <t>MOVIMENTO UNIFICADO NEGRO DE DIVINÓPOLIS</t>
  </si>
  <si>
    <t>Lavanda - Segunda edição</t>
  </si>
  <si>
    <t>Ana Carolina Silva de Oliveira 06493893607</t>
  </si>
  <si>
    <t>Festival Cultural da Juventude</t>
  </si>
  <si>
    <t>Nucleo Produções Socioculturais LTDA</t>
  </si>
  <si>
    <t>6 Festin - Festival de Teatro Infantil</t>
  </si>
  <si>
    <t>ADRIANO RESENDE MARGOTTI - ME</t>
  </si>
  <si>
    <t>Zéquintê</t>
  </si>
  <si>
    <t>ZéQuintê</t>
  </si>
  <si>
    <t>TAGADAH - FESTIVAL DE ARTES INTEGRADAS</t>
  </si>
  <si>
    <t>IRLANA TOLEDO CASSINI</t>
  </si>
  <si>
    <t>Projeto Matriz - 35 anos</t>
  </si>
  <si>
    <t>M Lima Produções e Serviços Eireli</t>
  </si>
  <si>
    <t>VI Festival Uberlândia tem Choro</t>
  </si>
  <si>
    <t>Wellington Guimarães Gama</t>
  </si>
  <si>
    <t>Festival dos Corais FIC</t>
  </si>
  <si>
    <t>MPRO - COMUNICACAO E EVENTOS LTDA</t>
  </si>
  <si>
    <t>2º Hogzilla Fest</t>
  </si>
  <si>
    <t>Maicon Rodrigo Valadares Teles</t>
  </si>
  <si>
    <t xml:space="preserve">60,000
</t>
  </si>
  <si>
    <t>FESTIVAL PÁ NA PEDRA</t>
  </si>
  <si>
    <t>INSTITUTO CULTURAL SEMIFUSA</t>
  </si>
  <si>
    <t>Ribeirão das Neves-MG</t>
  </si>
  <si>
    <t xml:space="preserve">Congadeiros de Araguari  Nações e seus Ritmos </t>
  </si>
  <si>
    <t>Moçambique branco de nossa Senhora do Rosário</t>
  </si>
  <si>
    <t>Festival TriBHo</t>
  </si>
  <si>
    <t>A QUADRILHA PRODUCAO DE EVENTOS E EDICAO MUSICAL LTDA</t>
  </si>
  <si>
    <t>Underground Noise Fest</t>
  </si>
  <si>
    <t>39.725.249 RODRIGO AUGUSTO FERREIRA CARVALHO</t>
  </si>
  <si>
    <t>SHOW CULTURAL SONHO AFRICANO</t>
  </si>
  <si>
    <t>DARLEY FERREIRA GOMES</t>
  </si>
  <si>
    <t>PARACATU</t>
  </si>
  <si>
    <t xml:space="preserve">68,000
</t>
  </si>
  <si>
    <t>Festival Afrormigueiro</t>
  </si>
  <si>
    <t>Ritual Designer Produções LTDA</t>
  </si>
  <si>
    <t>Entre Vales e Contos - I Circuito de Narração de Histórias do Vale do Aço</t>
  </si>
  <si>
    <t>FLORA MANGA STORYTELLING E PROJETOS CULTURAIS LTDA</t>
  </si>
  <si>
    <t>PreParadah! O festival</t>
  </si>
  <si>
    <t>Abalô-caxi</t>
  </si>
  <si>
    <t>Grupontapé 30 anos - Mostra do Repertório</t>
  </si>
  <si>
    <t>Troupe Producoes Servicos Ltda - ME</t>
  </si>
  <si>
    <t>Mostra Coletivo Aberto: 10 anos</t>
  </si>
  <si>
    <t>Barbara Anne Gomes Pavione 11035977605</t>
  </si>
  <si>
    <t>A LUZ DA PAIXÃO-VIA SACRA</t>
  </si>
  <si>
    <t>CENTRO ARTÍSTICOCULTURAL SÃO JOÃO BATISTA</t>
  </si>
  <si>
    <t>Oficinas Culturais - Mostra Curtas-metragens - Ano II</t>
  </si>
  <si>
    <t>CLAUDINEI DE SOUZA 05398759612</t>
  </si>
  <si>
    <t>Lobostock Festival de Música e Arte</t>
  </si>
  <si>
    <t>FREDERICO LEÃO BOELSUMS</t>
  </si>
  <si>
    <t>Entre Rios de Minas</t>
  </si>
  <si>
    <t>MIA - Mostra Integrada de Artes</t>
  </si>
  <si>
    <t>CARVALHO AGÊNCIA CULTURAL LTDA</t>
  </si>
  <si>
    <t xml:space="preserve">Espetáculo solidária ( circo zany ) </t>
  </si>
  <si>
    <t>DE ANGELIS MACIEL DE CARVALHO</t>
  </si>
  <si>
    <t>PONTE NOVA</t>
  </si>
  <si>
    <t xml:space="preserve">48,000
</t>
  </si>
  <si>
    <t>Festival de Natal ACOVSP</t>
  </si>
  <si>
    <t>ASSOCIACAO DO CORAL SAO VICENTE DE PAULO</t>
  </si>
  <si>
    <t>BALDIM</t>
  </si>
  <si>
    <t xml:space="preserve">83,875
</t>
  </si>
  <si>
    <t>Trilhas e Blues</t>
  </si>
  <si>
    <t xml:space="preserve">Alexandre Amora da Mata </t>
  </si>
  <si>
    <t>O Brasil na era dos Dinossauros - Exposição em Ribeirão das Neves</t>
  </si>
  <si>
    <t>43.034.770 RAFAEL RAMOS DA SILVA</t>
  </si>
  <si>
    <t xml:space="preserve">71.375
</t>
  </si>
  <si>
    <t>Projeto 1ª VIDA CRIATIVA - 1ª Feira de Artesanato Alimentação Natural Orgânica e Prática</t>
  </si>
  <si>
    <t>Marcus André de Araujo Reis</t>
  </si>
  <si>
    <t>Caxambu</t>
  </si>
  <si>
    <t>Aquenda Festival LGBTQIA+</t>
  </si>
  <si>
    <t>48.941.107 LUIZABETH PEIXOTO DE DEUS FERREIRA</t>
  </si>
  <si>
    <t xml:space="preserve">PROJETO 6º Festival IMCONTATO – Dança e improvisação em contato </t>
  </si>
  <si>
    <t>Panmella Kelen Ribeiro Costa</t>
  </si>
  <si>
    <t xml:space="preserve">São Lourenço </t>
  </si>
  <si>
    <t xml:space="preserve">88,2500
</t>
  </si>
  <si>
    <t>FESTIVAL DE CHORO E SAMBA - EDIÇÃO BH</t>
  </si>
  <si>
    <t>IDEAR PRODUÇÃO CULTURAL E ARTISTICA LTDA</t>
  </si>
  <si>
    <t>BNP-FESTIVAL NACIONAL DE DANÇAS URBANAS</t>
  </si>
  <si>
    <t>Luiz Fernando Nunes Bernardo 04920820658</t>
  </si>
  <si>
    <t>Feira de Criatividade e Artesanato Feminino - Poesia em Tecido</t>
  </si>
  <si>
    <t>Vaneska Maria Lopes Viana</t>
  </si>
  <si>
    <t>Caratinga - MG</t>
  </si>
  <si>
    <t>Entre Versos e Canções encantos do Cerrado: Sarau Cultural no Coração do Norte de Minas.</t>
  </si>
  <si>
    <t>Associação Arte e Cultura em Língua Portuguesa</t>
  </si>
  <si>
    <t xml:space="preserve">Mirabela </t>
  </si>
  <si>
    <t xml:space="preserve">83,250
</t>
  </si>
  <si>
    <t>MARISIA DO PRADO 47395958691</t>
  </si>
  <si>
    <t>CAUE - III FESTIVAL DE ARTE E CULTURA DA SERRA DA MOEDA</t>
  </si>
  <si>
    <t>SOLANGE DOS SANTOS BUENO DE MORAES</t>
  </si>
  <si>
    <t>MOEDA</t>
  </si>
  <si>
    <t>O Sagrado de Minas</t>
  </si>
  <si>
    <t xml:space="preserve">48.921.461 RAFAEL COSTA TORRES </t>
  </si>
  <si>
    <t xml:space="preserve">048,750
</t>
  </si>
  <si>
    <t>Beyra 2024 | Festival do Fotolivro JF</t>
  </si>
  <si>
    <t>Beyra</t>
  </si>
  <si>
    <t xml:space="preserve">81.750
</t>
  </si>
  <si>
    <t>Festival da Vida</t>
  </si>
  <si>
    <t>New View Comunicação e Entretenimento Ltda</t>
  </si>
  <si>
    <t>BAILE AMOR</t>
  </si>
  <si>
    <t>Baile Amor</t>
  </si>
  <si>
    <t>VI Mostra – 30 anos  ESTAÇÃO EM MOVIMENTO CULTURA VIVA</t>
  </si>
  <si>
    <t>Associação Movimento de Teatro de Grupo de Minas Gerais</t>
  </si>
  <si>
    <t>7° Aidê Como tá Vosmicê</t>
  </si>
  <si>
    <t>ALCIONE ALVES DE OLIVEIRA 04829494654</t>
  </si>
  <si>
    <t xml:space="preserve">87,375
</t>
  </si>
  <si>
    <t>Festival Itabira Sustentável</t>
  </si>
  <si>
    <t>A FABRICA CRIATIVA LTDA</t>
  </si>
  <si>
    <t>Festival Café com Leite</t>
  </si>
  <si>
    <t>Comissão Organizadora do Festival Café com Leite</t>
  </si>
  <si>
    <t>Divisa Nova</t>
  </si>
  <si>
    <t xml:space="preserve">67,0000
</t>
  </si>
  <si>
    <t>Estação Cultural</t>
  </si>
  <si>
    <t>Associação Mutum</t>
  </si>
  <si>
    <t>Ubá</t>
  </si>
  <si>
    <t xml:space="preserve">57,375
</t>
  </si>
  <si>
    <t>10ª FESTIVAL DE TEATRO DE ARAGUARI - FESTA</t>
  </si>
  <si>
    <t>GRUPO SOL DE TEATRO</t>
  </si>
  <si>
    <t>ARAGUARI-MG</t>
  </si>
  <si>
    <t>1º Festival de Cultura Popular de Brumal</t>
  </si>
  <si>
    <t>Fernando Augusto da Silva 09504463606</t>
  </si>
  <si>
    <t>Santa Bárbara</t>
  </si>
  <si>
    <t>CIDADE LED</t>
  </si>
  <si>
    <t>Matilha.Lab</t>
  </si>
  <si>
    <t>Mostra de Arte de Confins</t>
  </si>
  <si>
    <t>GRUPO CULTURAL NUCLEO TECNICO DE ARTES CENICAS - NUTAC</t>
  </si>
  <si>
    <t>CONFINS</t>
  </si>
  <si>
    <t xml:space="preserve"> MDP Mostra - Arte Cultura e Gastronomia</t>
  </si>
  <si>
    <t xml:space="preserve"> ANGELA DA SILVA JUSCELINO 04079398654</t>
  </si>
  <si>
    <t xml:space="preserve">Audições ASAFE STUDIOS </t>
  </si>
  <si>
    <t>Levi Alves Marcelino 01766718620</t>
  </si>
  <si>
    <t xml:space="preserve">Cataguases </t>
  </si>
  <si>
    <t xml:space="preserve">48
</t>
  </si>
  <si>
    <t>Festival Rota das Doceiras</t>
  </si>
  <si>
    <t>Rota das Doceiras da Região da Lapinha de Lagoa Santa</t>
  </si>
  <si>
    <t xml:space="preserve"> 2º Festival Interchefs – Gastronomia e Música Mineira</t>
  </si>
  <si>
    <t>Centro Cultural Artes Integradas LTDA</t>
  </si>
  <si>
    <t>2º FEST SANPA - FESTIVAL CULTURAL DE SANTANA DO PARAÍSO</t>
  </si>
  <si>
    <t>DRAMANIACS</t>
  </si>
  <si>
    <t>SANTANA DO PARAÍSO</t>
  </si>
  <si>
    <t>2º Festival Mistura Minas com Pará</t>
  </si>
  <si>
    <t>Ana Luísa Cosse Pires 08779387683</t>
  </si>
  <si>
    <t xml:space="preserve">750,625
</t>
  </si>
  <si>
    <t xml:space="preserve">SLAM AKEWÍ 2024 - CIRCUITO </t>
  </si>
  <si>
    <t xml:space="preserve">Slam Akewí </t>
  </si>
  <si>
    <t>III Festival de Teatro de Bonecos de Paracatu</t>
  </si>
  <si>
    <t>Academia de Letras do Noroeste de Minas</t>
  </si>
  <si>
    <t>I Circuito Folclórico do Triangulo</t>
  </si>
  <si>
    <t xml:space="preserve"> Cearcca - Centro de Educação Artes e Cultura para Crianças e Adolescentes</t>
  </si>
  <si>
    <t xml:space="preserve">uberlândia </t>
  </si>
  <si>
    <t>Festival Fica em Casa Moc</t>
  </si>
  <si>
    <t>Ana Carolina Cunha Boaventura</t>
  </si>
  <si>
    <t>ASSOCIACAO MUSICAL LIRA SAO TARCISIO</t>
  </si>
  <si>
    <t>Mostra Biojoias</t>
  </si>
  <si>
    <t>JAQUELINE CARLA DA SILVA 08002906667</t>
  </si>
  <si>
    <t>Ipatinga/MG.</t>
  </si>
  <si>
    <t>JAZZ NA COZINHA</t>
  </si>
  <si>
    <t>Giulietta Cultura e Produção LTDA</t>
  </si>
  <si>
    <t>Rua da Malandragem</t>
  </si>
  <si>
    <t>Tenda de Umbanda Boiadeiro 7 Estradas</t>
  </si>
  <si>
    <t xml:space="preserve">68,0000
</t>
  </si>
  <si>
    <t>BREAKING É DANÇA</t>
  </si>
  <si>
    <t>CONSELHEIRO LAFAIETE</t>
  </si>
  <si>
    <t xml:space="preserve">74,8
</t>
  </si>
  <si>
    <t>Beatmakers Day</t>
  </si>
  <si>
    <t>VINICIUS MIGUEL MARQUES MARTINS 02054185620</t>
  </si>
  <si>
    <t>Ludmilla Ramalho Dias Ferreira (MEI)</t>
  </si>
  <si>
    <t>VI FESTIVAL DA CULTURA QUILOMBOLA DE SÃO JULIÃO</t>
  </si>
  <si>
    <t>ASSOCIAÇÃO HISTÓRICO CULTURAL MUCURY</t>
  </si>
  <si>
    <t>FETO - Festival Estudantil de Teatro</t>
  </si>
  <si>
    <t>BRUNA LUIZA BOF SANTOS 07459011665</t>
  </si>
  <si>
    <t xml:space="preserve">58,875
</t>
  </si>
  <si>
    <t xml:space="preserve">Degusta Cultura Diversidade </t>
  </si>
  <si>
    <t xml:space="preserve">Guilherme Henrique Ribeiro Colina </t>
  </si>
  <si>
    <t xml:space="preserve">FIC Contagem </t>
  </si>
  <si>
    <t xml:space="preserve">José Nício da Silva </t>
  </si>
  <si>
    <t xml:space="preserve">Contagem </t>
  </si>
  <si>
    <t>Festival de Bandas Novas  - 26 anos</t>
  </si>
  <si>
    <t xml:space="preserve">REALCE PRODUÇÕES E EVENTOS LTDA - ME </t>
  </si>
  <si>
    <t>Trem de Minas</t>
  </si>
  <si>
    <t>NOTA CERTA - ESCOLA DE MUSICA LTDA</t>
  </si>
  <si>
    <t>ARAXÁ</t>
  </si>
  <si>
    <t>FESTIVAL AFRO-CULTURAL GALANGA REI</t>
  </si>
  <si>
    <t>ASSOCIACAO AMIGOS DO REINADO DE NOSSA SENHORA DO ROSARIO E SANTA EFIGENIA AMIREI</t>
  </si>
  <si>
    <t>OURO PRETO</t>
  </si>
  <si>
    <t>CHÁS AROMAS E SABORES DO CERRADO</t>
  </si>
  <si>
    <t>Espaço Cultural Ananda</t>
  </si>
  <si>
    <t xml:space="preserve">51,750
</t>
  </si>
  <si>
    <t>II Fórum Internacional de Forró - FIF</t>
  </si>
  <si>
    <t>Fórum Internacional de Forró</t>
  </si>
  <si>
    <t xml:space="preserve">75,0000
</t>
  </si>
  <si>
    <t>MOSTRA MULTICULTURAL: PINTANDO BORDANDO E CANTANDO (TRADIÇÕES DOS TEMPOS DE VÓ)</t>
  </si>
  <si>
    <t>ASSOCIAÇÃO ASSISTENCIAL PROJETO NOVA VIDA</t>
  </si>
  <si>
    <t>TRÊS CORAÇÕES</t>
  </si>
  <si>
    <t>DUELO DE MCs NACIONAL - SELETIVA ESTADUAL MINEIRA 2024</t>
  </si>
  <si>
    <t>Familia de Rua LTDA</t>
  </si>
  <si>
    <t>Festival Urbano Arte nas Ruas</t>
  </si>
  <si>
    <t>Flowy Parkour Studio</t>
  </si>
  <si>
    <t xml:space="preserve">31.250
</t>
  </si>
  <si>
    <t>Luau</t>
  </si>
  <si>
    <t>QUADRA CULTURAL</t>
  </si>
  <si>
    <t>Belo HorizonTE</t>
  </si>
  <si>
    <t xml:space="preserve">Brazil Dance Camp (BDC) </t>
  </si>
  <si>
    <t>ALEXANDRE MAYRINK DE CASTRO VILELA 11091212619</t>
  </si>
  <si>
    <t>Festival de Corais Infanto Juvenis de Santa Luzia</t>
  </si>
  <si>
    <t>Coral Mater Ecclesiae</t>
  </si>
  <si>
    <t>Festival Neyde Thomas para Cantores Líricos.</t>
  </si>
  <si>
    <t>Coral Puer Singers - Meninos Cantores de Belo Horizonte</t>
  </si>
  <si>
    <t>Nawar Belly Dance Festival - Conf. Mineira de Dança do Ventre e Danças Fólcloricas Árabes</t>
  </si>
  <si>
    <t>SteladepaulaSantoseSantos - MEI</t>
  </si>
  <si>
    <t>Saberes e Sabores do Quilombo</t>
  </si>
  <si>
    <t>Associação do Patrimônio Histórico Artístico e Ambiental de Belo Vale MG</t>
  </si>
  <si>
    <t>Belo Vale</t>
  </si>
  <si>
    <t>27º Batizado e Troca de Cordas - Capoeira Brasil das Gerais</t>
  </si>
  <si>
    <t>Capoeira Brasil das Gerais</t>
  </si>
  <si>
    <t xml:space="preserve">97,0000
</t>
  </si>
  <si>
    <t xml:space="preserve">Daiany Soares Sarmento </t>
  </si>
  <si>
    <t>InterDance 2024</t>
  </si>
  <si>
    <t>Mayara Falsarella da Fonseca 11702450643</t>
  </si>
  <si>
    <t xml:space="preserve">73,0
</t>
  </si>
  <si>
    <t>ENCONTRO DE CONGADAS</t>
  </si>
  <si>
    <t>Ingoma</t>
  </si>
  <si>
    <t>Cortejarte - Circo - Teatro - Música</t>
  </si>
  <si>
    <t>Fernanda Godinho de Araújo Cruz</t>
  </si>
  <si>
    <t xml:space="preserve">49º Campanha de popularização do teatro e da dança de MG/projetos Especias </t>
  </si>
  <si>
    <t xml:space="preserve">Sindicato dos Produtores de Artes Cênicas de Minas Gerais </t>
  </si>
  <si>
    <t>Sarau Conspira - edições 2024</t>
  </si>
  <si>
    <t>TASKIA FERRAZ ARAUJO 08511904646</t>
  </si>
  <si>
    <t>São Benedito Cantos e Congos</t>
  </si>
  <si>
    <t>JOSE RAIMUNDO ANDRADE 58319018668</t>
  </si>
  <si>
    <t>Mostra de Arte Digital - MAD</t>
  </si>
  <si>
    <t>Casulo Cultura LTDA ME</t>
  </si>
  <si>
    <t>Belo Horizonte/MG</t>
  </si>
  <si>
    <t>V Edição da MOSTRA AÇÃO CÊNICA – BOCA A BOCA - CULTURA VIVA EM CONFINS</t>
  </si>
  <si>
    <t>ASSOCIAÇÃO CULTURAL COMPANHIA PRODUZ AÇÃO CÊNICA</t>
  </si>
  <si>
    <t>Confins</t>
  </si>
  <si>
    <t xml:space="preserve">84,250
</t>
  </si>
  <si>
    <t>Festival dos Palhaços Gigantes</t>
  </si>
  <si>
    <t>DINO DE OLIVEIRA MARANGONI</t>
  </si>
  <si>
    <t xml:space="preserve">73,125
</t>
  </si>
  <si>
    <t xml:space="preserve">Festival Cena Crítica </t>
  </si>
  <si>
    <t>44.644.396 CRISTIANO NERY ALMEIDA</t>
  </si>
  <si>
    <t>O SOM DAS QUADRAS- MEMORIAL BH CANTA E DANÇA</t>
  </si>
  <si>
    <t>EVANDRO JOSE DE OLIVEIRA 77185030625</t>
  </si>
  <si>
    <t xml:space="preserve"> 3º Colheita Cultural</t>
  </si>
  <si>
    <t>47.356.664 DANIELLE ORENSTEIN MOLISANI</t>
  </si>
  <si>
    <t>São Tomé das Letras</t>
  </si>
  <si>
    <t>FLID Festa Literária de Divinópolis 2024</t>
  </si>
  <si>
    <t xml:space="preserve">78
</t>
  </si>
  <si>
    <t>Lambari-MG</t>
  </si>
  <si>
    <t>SAMBA DE TODES</t>
  </si>
  <si>
    <t>PATRICK LOMMEZ GOMES</t>
  </si>
  <si>
    <t xml:space="preserve">66,25
</t>
  </si>
  <si>
    <t>Território Criativo - II Edição - Premiação e Colóquio</t>
  </si>
  <si>
    <t xml:space="preserve"> R &amp; R Consultoria e Producões Culturais Ltda</t>
  </si>
  <si>
    <t>Mostra Interplanetária de Teatro Infantil</t>
  </si>
  <si>
    <t>Associação Artística Viva Cultura</t>
  </si>
  <si>
    <t>5ª edição Quebrada - Danças Urbanas</t>
  </si>
  <si>
    <t>WALLISON LUIZ SEBASTIAO DIAS 00971661626</t>
  </si>
  <si>
    <t xml:space="preserve">80,0
</t>
  </si>
  <si>
    <t xml:space="preserve">Festival Cultural Arteiros 2 – Viva a arte de Caratinga </t>
  </si>
  <si>
    <t>51.317.604 CAMILO ANTONIO LUCAS SILVA</t>
  </si>
  <si>
    <t>Festival Nacional da Canção - 2º Edição Especial Minas Gerais</t>
  </si>
  <si>
    <t>FENAC Promoções e Eventos LTDA</t>
  </si>
  <si>
    <t>Boa Esperança</t>
  </si>
  <si>
    <t xml:space="preserve">80,50
</t>
  </si>
  <si>
    <t>Sítio Rock - 6ª edição</t>
  </si>
  <si>
    <t>GABRIEL DE MELO MARTINS 10186587694</t>
  </si>
  <si>
    <t>Feira de Artes de Divinópolis</t>
  </si>
  <si>
    <t>ADRIANO SILVA OLIVEIRA 03191171622</t>
  </si>
  <si>
    <t>DIVINOPOLIS</t>
  </si>
  <si>
    <t>CASA OUTONO 571 MUSICA E CULTURA LTDA</t>
  </si>
  <si>
    <t>Agora é que são elas!</t>
  </si>
  <si>
    <t>Zimbro Produções Culturais e Eventos Ltda</t>
  </si>
  <si>
    <t>JF Cidade do Rock 40 anos de história</t>
  </si>
  <si>
    <t>26.585.417 BERNARDO CAETANO TRAAD DA SILVA</t>
  </si>
  <si>
    <t>Festival da Criança</t>
  </si>
  <si>
    <t>Ipatinga / MG</t>
  </si>
  <si>
    <t>Festival de Quitandas</t>
  </si>
  <si>
    <t>Papo de Bolo e Matula Cozinha</t>
  </si>
  <si>
    <t>MANIFESTO DA CRIATIVIDADE</t>
  </si>
  <si>
    <t>ASSOCIAÇÃO DOS CRIADORRES E ESTILISTAS DE MINAS GERAIS</t>
  </si>
  <si>
    <t>Festival Mineiro de Literatura</t>
  </si>
  <si>
    <t>47.035.298 MARILIA RIBEIRO DE ALMEIDA</t>
  </si>
  <si>
    <t>ALFENAS</t>
  </si>
  <si>
    <t xml:space="preserve">93
</t>
  </si>
  <si>
    <t>FESTIVAL VIZINHANÇA</t>
  </si>
  <si>
    <t>SEU VIZINHO</t>
  </si>
  <si>
    <t xml:space="preserve">53,1250
</t>
  </si>
  <si>
    <t>Natal encantado</t>
  </si>
  <si>
    <t>COMANDO PRODUCOES DE EVENTOS E ORGANIZACOES ARTISTICAS LTDA</t>
  </si>
  <si>
    <t>PARACATU CRIATIVA - I Encontro de Economia da Cultura</t>
  </si>
  <si>
    <t>CHRISTIANE PEREIRA DOS SANTOS 06372661616</t>
  </si>
  <si>
    <t xml:space="preserve">28,000
</t>
  </si>
  <si>
    <t>Festival Cultural do Morro Vermelho</t>
  </si>
  <si>
    <t>Huemara Rodrigues de Souza Neves 05417930636</t>
  </si>
  <si>
    <t>Pincéis da Inclusão: Crianças Cultura e Criação Artística em Minas Gerais</t>
  </si>
  <si>
    <t>CARNEIRO EDUCAÇÃO EM ARTES VISUAIS LTDA</t>
  </si>
  <si>
    <t xml:space="preserve">50,000
</t>
  </si>
  <si>
    <t>Encontro das Afromineiridades do Sul de Minas</t>
  </si>
  <si>
    <t>Congo e Moçambique Nossa Senhora do Rosário e São Benedito de Ilicínea</t>
  </si>
  <si>
    <t>Ilicínea</t>
  </si>
  <si>
    <t xml:space="preserve">73,875
</t>
  </si>
  <si>
    <t>TRANS/parentes</t>
  </si>
  <si>
    <t>EFE NOGUEIRA GODOY 10259267651</t>
  </si>
  <si>
    <t>Belo Horizonteq</t>
  </si>
  <si>
    <t xml:space="preserve">81.250
</t>
  </si>
  <si>
    <t>I Festival Híbridas: mulheres protagonistas na música</t>
  </si>
  <si>
    <t>Casa Híbrido Serviços Culturais LTDA</t>
  </si>
  <si>
    <t xml:space="preserve">Festival de Música Popular de Unaí </t>
  </si>
  <si>
    <t>ASSOCIACAO CULTURAL DOS MUSICOS UNAIENSES</t>
  </si>
  <si>
    <t>Na minha rua tem uma Vila!</t>
  </si>
  <si>
    <t>CASA LUZIA COLABORATIVA LTDA</t>
  </si>
  <si>
    <t>7º Festival de Verão de Ouro Preto: Conto na Casa dos Contos</t>
  </si>
  <si>
    <t>WIlma Regina Silva - ME</t>
  </si>
  <si>
    <t xml:space="preserve">84,25
</t>
  </si>
  <si>
    <t>Canto de Praça</t>
  </si>
  <si>
    <t>Festival Circo do Minuto 4ª edição</t>
  </si>
  <si>
    <t>Marcelo Carlos Castillo 01702924602</t>
  </si>
  <si>
    <t>19* EXTREMA MOSTRA TEATRO</t>
  </si>
  <si>
    <t>MOVIMENTO OFICINA CULTURAL</t>
  </si>
  <si>
    <t>Extrema</t>
  </si>
  <si>
    <t xml:space="preserve">66,12
</t>
  </si>
  <si>
    <t>4ª Mercado Modo do Fazer</t>
  </si>
  <si>
    <t>13.836.107 VERA LUCIA DE SOUZA PENA</t>
  </si>
  <si>
    <t>Gonçalves</t>
  </si>
  <si>
    <t>E se tudo acabar? - Espetáculo Teatral</t>
  </si>
  <si>
    <t>52.772.028 JOAO VICTOR DE SOUZA FERREIRA</t>
  </si>
  <si>
    <t>Esmeraldas</t>
  </si>
  <si>
    <t>CNPJ com menos de um ano de atividade</t>
  </si>
  <si>
    <t>Festival de Dança pela Diversidade</t>
  </si>
  <si>
    <t>PETIT MIXAGEM LTDA</t>
  </si>
  <si>
    <t xml:space="preserve"> Festival Canastra Blues: Uma Odisseia Musical e Cultural em Vargem Bonita Minas Gerais</t>
  </si>
  <si>
    <t>MAIRA BUZELIN LEONEL 04727771659</t>
  </si>
  <si>
    <t>Mostra de Arte Inclusiva (nome provisório)</t>
  </si>
  <si>
    <t>JUCELEN NUNES NOGUEIRA</t>
  </si>
  <si>
    <t xml:space="preserve">67,3
</t>
  </si>
  <si>
    <t xml:space="preserve">“Festival FACT - Edição: Carnaval das Minas Gerais 2 (Tradição Destinos e Atratividade) </t>
  </si>
  <si>
    <t>Fabiano Chamahum Pena 03634517654</t>
  </si>
  <si>
    <t>Festival dos Templos de Matriz Africana</t>
  </si>
  <si>
    <t>Centro Espírita Pai Joaquim da Praia Vermelha</t>
  </si>
  <si>
    <t>2°Encontro Regional de Congos Ternos Catuapés e Moçambiques no Desemboque</t>
  </si>
  <si>
    <t xml:space="preserve"> abadiacongada@gmail.com</t>
  </si>
  <si>
    <t>FESTIVAL CULTURAL MINAS CATU ELAS TEM AXÉ E TEM DENDÊ</t>
  </si>
  <si>
    <t>ROSILENE BISPO DE JESUS</t>
  </si>
  <si>
    <t xml:space="preserve">65,5000
</t>
  </si>
  <si>
    <t>SAMBA-JAZZ FESTIVAL</t>
  </si>
  <si>
    <t>BEEBOP PRODUÇÕES LTDA</t>
  </si>
  <si>
    <t xml:space="preserve">78,7
</t>
  </si>
  <si>
    <t>Valadares Jazz Festival - Concertos</t>
  </si>
  <si>
    <t>Alpiniano Silva Filho</t>
  </si>
  <si>
    <t>Choradaria - Encontro do Choro com o Riso</t>
  </si>
  <si>
    <t>16.885.650 Lorena Soares Moreira</t>
  </si>
  <si>
    <t>Forum Sustentabilidade</t>
  </si>
  <si>
    <t>INSTITUTO DE AGRICULTURA ORGANICA ORIGEM</t>
  </si>
  <si>
    <t>VIOLARTE  -  FESTIVAL DE CULTURA ARTE E GASTRONOMIA DE MINAS NOVAS</t>
  </si>
  <si>
    <t>28218913 IVAN CRISTIANO COSTA</t>
  </si>
  <si>
    <t>MINAS NOVAS</t>
  </si>
  <si>
    <t xml:space="preserve">ENCONTRO DE COROS 2024 </t>
  </si>
  <si>
    <t>ASSOCIAÇÃO CULTURAL GENTE NOSSA</t>
  </si>
  <si>
    <t>Ipatinga/MG</t>
  </si>
  <si>
    <t>Festival Das Que Lutam - 2ª edição MG</t>
  </si>
  <si>
    <t>Taipa-de-mão Arquitetura e Comunicação Ltda</t>
  </si>
  <si>
    <t xml:space="preserve">20,000
</t>
  </si>
  <si>
    <t>Feira Afro Betim Cor Brazil</t>
  </si>
  <si>
    <t>Associação Cultural Afro-brasileira Betim Cor Brazil</t>
  </si>
  <si>
    <t>Festival de arte urbana em Justinópolis – Ribeirão das Neves MG</t>
  </si>
  <si>
    <t xml:space="preserve">Nayara de Amorim Salgado </t>
  </si>
  <si>
    <t>Ribeirão das NEves</t>
  </si>
  <si>
    <t>Difluência na Rua</t>
  </si>
  <si>
    <t>Difluência</t>
  </si>
  <si>
    <t>Festival Mundo Jojoba - 2° Edição</t>
  </si>
  <si>
    <t>Josélia Alves - ME</t>
  </si>
  <si>
    <t>1º Encontro dos Povos do Mosaico</t>
  </si>
  <si>
    <t>MUDE - MUSEU DO ESPINHAÇO</t>
  </si>
  <si>
    <t xml:space="preserve">82,625
</t>
  </si>
  <si>
    <t xml:space="preserve">77,750
</t>
  </si>
  <si>
    <t>RI</t>
  </si>
  <si>
    <t>IDHM</t>
  </si>
  <si>
    <t>S</t>
  </si>
  <si>
    <t>Município</t>
  </si>
  <si>
    <t>Região Intermediária de Uberlândia</t>
  </si>
  <si>
    <t>Abadia dos Dourados</t>
  </si>
  <si>
    <t>Região Intermediária de Divinópolis</t>
  </si>
  <si>
    <t>Região Intermediária de Juíz de Fora</t>
  </si>
  <si>
    <t>Abre Campo</t>
  </si>
  <si>
    <t>Acaiaca</t>
  </si>
  <si>
    <t>Região Intermediária de Ipatinga</t>
  </si>
  <si>
    <t>Açucena</t>
  </si>
  <si>
    <t>Região Intermediária de Teófilo Otoni</t>
  </si>
  <si>
    <t>Água Boa</t>
  </si>
  <si>
    <t>Região Intermediária de Uberaba</t>
  </si>
  <si>
    <t>Água Comprida</t>
  </si>
  <si>
    <t>Região Intermediária de Varginha</t>
  </si>
  <si>
    <t>Aguanil</t>
  </si>
  <si>
    <t>Águas Formosas</t>
  </si>
  <si>
    <t>Águas Vermelhas</t>
  </si>
  <si>
    <t>Região Intermediária de Governador Valadares</t>
  </si>
  <si>
    <t>Aimorés</t>
  </si>
  <si>
    <t>Região Intermediária de Pouso Alegre</t>
  </si>
  <si>
    <t>Alagoa</t>
  </si>
  <si>
    <t>Albertina</t>
  </si>
  <si>
    <t>Alfenas</t>
  </si>
  <si>
    <t>Região Intermediária de Barbacena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</si>
  <si>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</si>
  <si>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</si>
  <si>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</si>
  <si>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</si>
  <si>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</si>
  <si>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</si>
  <si>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</si>
  <si>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Alvarenga</t>
  </si>
  <si>
    <t>Alvinópolis</t>
  </si>
  <si>
    <t>Alvorada de Minas</t>
  </si>
  <si>
    <t>Amparo do Serra</t>
  </si>
  <si>
    <t>Andrelândia</t>
  </si>
  <si>
    <t>Angelândia</t>
  </si>
  <si>
    <t>Antônio Carlos</t>
  </si>
  <si>
    <t>Antônio Dias</t>
  </si>
  <si>
    <t>Antônio Prado de Minas</t>
  </si>
  <si>
    <t>Região Intermediária de Belo Horizonte</t>
  </si>
  <si>
    <t>Araçaí</t>
  </si>
  <si>
    <t>Aracitaba</t>
  </si>
  <si>
    <t>Araçuaí</t>
  </si>
  <si>
    <t>Arantina</t>
  </si>
  <si>
    <t>Araporã</t>
  </si>
  <si>
    <t>Região Intermediária de Patos de Minas</t>
  </si>
  <si>
    <t>Arapuá</t>
  </si>
  <si>
    <t>Araújos</t>
  </si>
  <si>
    <t>Arceburgo</t>
  </si>
  <si>
    <t>Areado</t>
  </si>
  <si>
    <t>Argirita</t>
  </si>
  <si>
    <t>Aricanduva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</si>
  <si>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</si>
  <si>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</si>
  <si>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</si>
  <si>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</si>
  <si>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</si>
  <si>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</si>
  <si>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</si>
  <si>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</si>
  <si>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Monte Alto</t>
  </si>
  <si>
    <t>Barra Longa</t>
  </si>
  <si>
    <t>Barroso</t>
  </si>
  <si>
    <t>Bela Vista de Minas</t>
  </si>
  <si>
    <t>Belmiro Braga</t>
  </si>
  <si>
    <t>Belo Oriente</t>
  </si>
  <si>
    <t>Berilo</t>
  </si>
  <si>
    <t>Região Intermediária de Montes Claros</t>
  </si>
  <si>
    <t>Berizal</t>
  </si>
  <si>
    <t>Bertópolis</t>
  </si>
  <si>
    <t>Bias Fortes</t>
  </si>
  <si>
    <t>Bicas</t>
  </si>
  <si>
    <t>Biquinhas</t>
  </si>
  <si>
    <t>Bocaina de Minas</t>
  </si>
  <si>
    <t>Bocaiúva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</si>
  <si>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</si>
  <si>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</si>
  <si>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</si>
  <si>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</si>
  <si>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</si>
  <si>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</si>
  <si>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</si>
  <si>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</si>
  <si>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</si>
  <si>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</si>
  <si>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</si>
  <si>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</si>
  <si>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</si>
  <si>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</si>
  <si>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</si>
  <si>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Braúnas</t>
  </si>
  <si>
    <t>Brazópolis</t>
  </si>
  <si>
    <t>Bueno Brandão</t>
  </si>
  <si>
    <t>Buenópolis</t>
  </si>
  <si>
    <t>Bugre</t>
  </si>
  <si>
    <t>Buritis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</si>
  <si>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</si>
  <si>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</si>
  <si>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</si>
  <si>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</si>
  <si>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</si>
  <si>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</si>
  <si>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</si>
  <si>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</si>
  <si>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</si>
  <si>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</si>
  <si>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</si>
  <si>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</si>
  <si>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</si>
  <si>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</si>
  <si>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</si>
  <si>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</si>
  <si>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</si>
  <si>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</si>
  <si>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</si>
  <si>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</si>
  <si>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</si>
  <si>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</si>
  <si>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</si>
  <si>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</si>
  <si>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</si>
  <si>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</si>
  <si>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</si>
  <si>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</si>
  <si>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</si>
  <si>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</si>
  <si>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</si>
  <si>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</si>
  <si>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</si>
  <si>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</si>
  <si>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</si>
  <si>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</si>
  <si>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</si>
  <si>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</si>
  <si>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</si>
  <si>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</si>
  <si>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</si>
  <si>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</si>
  <si>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</si>
  <si>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Carbonita</t>
  </si>
  <si>
    <t>Careaçu</t>
  </si>
  <si>
    <t>Carlos Chagas</t>
  </si>
  <si>
    <t>Carmésia</t>
  </si>
  <si>
    <t>Carmo da Cachoeira</t>
  </si>
  <si>
    <t>Carmo de Minas</t>
  </si>
  <si>
    <t>Carmo do Cajuru</t>
  </si>
  <si>
    <t>Carmo do Paranaíba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</si>
  <si>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</si>
  <si>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</si>
  <si>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</si>
  <si>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</si>
  <si>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</si>
  <si>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</si>
  <si>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</si>
  <si>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</si>
  <si>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Catas Altas da Noruega</t>
  </si>
  <si>
    <t>Catuji</t>
  </si>
  <si>
    <t>Catuti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</si>
  <si>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</si>
  <si>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</si>
  <si>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</si>
  <si>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</si>
  <si>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</si>
  <si>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</si>
  <si>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</si>
  <si>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</si>
  <si>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</si>
  <si>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</si>
  <si>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</si>
  <si>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</si>
  <si>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</si>
  <si>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</si>
  <si>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</si>
  <si>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</si>
  <si>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</si>
  <si>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</si>
  <si>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</si>
  <si>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</si>
  <si>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</si>
  <si>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</si>
  <si>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</si>
  <si>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</si>
  <si>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</si>
  <si>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Congonhal</t>
  </si>
  <si>
    <t>Congonhas do Norte</t>
  </si>
  <si>
    <t>Conquista</t>
  </si>
  <si>
    <t>Conselheiro Pena</t>
  </si>
  <si>
    <t>Consolação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</si>
  <si>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</si>
  <si>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</si>
  <si>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</si>
  <si>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</si>
  <si>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</si>
  <si>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</si>
  <si>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</si>
  <si>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</si>
  <si>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</si>
  <si>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</si>
  <si>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</si>
  <si>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</si>
  <si>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</si>
  <si>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</si>
  <si>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</si>
  <si>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</si>
  <si>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</si>
  <si>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</si>
  <si>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</si>
  <si>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</si>
  <si>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</si>
  <si>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</si>
  <si>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</si>
  <si>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</si>
  <si>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</si>
  <si>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</si>
  <si>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</si>
  <si>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</si>
  <si>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</si>
  <si>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</si>
  <si>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</si>
  <si>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</si>
  <si>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</si>
  <si>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</si>
  <si>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</si>
  <si>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</si>
  <si>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</si>
  <si>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</si>
  <si>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Divisa Alegre</t>
  </si>
  <si>
    <t>Divisópolis</t>
  </si>
  <si>
    <t>Dom Bosco</t>
  </si>
  <si>
    <t>Dom Cavati</t>
  </si>
  <si>
    <t>Dom Joaquim</t>
  </si>
  <si>
    <t>Dom Silvério</t>
  </si>
  <si>
    <t>Dom Viçoso</t>
  </si>
  <si>
    <t>Dona Euzébia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</si>
  <si>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</si>
  <si>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</si>
  <si>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</si>
  <si>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</si>
  <si>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</si>
  <si>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</si>
  <si>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</si>
  <si>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</si>
  <si>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</si>
  <si>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</si>
  <si>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</si>
  <si>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Ervália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</si>
  <si>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</si>
  <si>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</si>
  <si>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</si>
  <si>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</si>
  <si>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</si>
  <si>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</si>
  <si>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</si>
  <si>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</si>
  <si>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</si>
  <si>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</si>
  <si>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</si>
  <si>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</si>
  <si>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</si>
  <si>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</si>
  <si>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</si>
  <si>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</si>
  <si>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</si>
  <si>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</si>
  <si>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</si>
  <si>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</si>
  <si>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</si>
  <si>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</si>
  <si>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</si>
  <si>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</si>
  <si>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</si>
  <si>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</si>
  <si>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</si>
  <si>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</si>
  <si>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</si>
  <si>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</si>
  <si>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</si>
  <si>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</si>
  <si>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</si>
  <si>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</si>
  <si>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</si>
  <si>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</si>
  <si>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</si>
  <si>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</si>
  <si>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Gonzaga</t>
  </si>
  <si>
    <t>Gouveia</t>
  </si>
  <si>
    <t>Grão Mogol</t>
  </si>
  <si>
    <t>Grupiara</t>
  </si>
  <si>
    <t>Guanhães</t>
  </si>
  <si>
    <t>Guaraciaba</t>
  </si>
  <si>
    <t>Guaraciama</t>
  </si>
  <si>
    <t>Guaranésia</t>
  </si>
  <si>
    <t>Guarani</t>
  </si>
  <si>
    <t>Guarará</t>
  </si>
  <si>
    <t>Guarda-Mor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</si>
  <si>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</si>
  <si>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</si>
  <si>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</si>
  <si>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</si>
  <si>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</si>
  <si>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</si>
  <si>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</si>
  <si>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</si>
  <si>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</si>
  <si>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</si>
  <si>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</si>
  <si>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</si>
  <si>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</si>
  <si>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</si>
  <si>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</si>
  <si>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</si>
  <si>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</si>
  <si>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</si>
  <si>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</si>
  <si>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</si>
  <si>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</si>
  <si>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</si>
  <si>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</si>
  <si>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</si>
  <si>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</si>
  <si>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</si>
  <si>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Ipaba</t>
  </si>
  <si>
    <t>Ipanema</t>
  </si>
  <si>
    <t>Ipiaçu</t>
  </si>
  <si>
    <t>Ipuiúna</t>
  </si>
  <si>
    <t>Iraí de Minas</t>
  </si>
  <si>
    <t>Itabirinha</t>
  </si>
  <si>
    <t>Itacambira</t>
  </si>
  <si>
    <t>Itacarambi</t>
  </si>
  <si>
    <t>Itaguara</t>
  </si>
  <si>
    <t>Itaipé</t>
  </si>
  <si>
    <t>Itamarandiba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</si>
  <si>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</si>
  <si>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</si>
  <si>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</si>
  <si>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</si>
  <si>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</si>
  <si>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</si>
  <si>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</si>
  <si>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</si>
  <si>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</si>
  <si>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</si>
  <si>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</si>
  <si>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</si>
  <si>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</si>
  <si>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</si>
  <si>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</si>
  <si>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</si>
  <si>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</si>
  <si>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</si>
  <si>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</si>
  <si>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</si>
  <si>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</si>
  <si>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</si>
  <si>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</si>
  <si>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</si>
  <si>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</si>
  <si>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</si>
  <si>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</si>
  <si>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</si>
  <si>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</si>
  <si>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</si>
  <si>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</si>
  <si>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</si>
  <si>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</si>
  <si>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</si>
  <si>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</si>
  <si>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</si>
  <si>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</si>
  <si>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</si>
  <si>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</si>
  <si>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</si>
  <si>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</si>
  <si>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</si>
  <si>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</si>
  <si>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</si>
  <si>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</si>
  <si>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</si>
  <si>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</si>
  <si>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</si>
  <si>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</si>
  <si>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</si>
  <si>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</si>
  <si>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</si>
  <si>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</si>
  <si>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</si>
  <si>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</si>
  <si>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</si>
  <si>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Laranjal</t>
  </si>
  <si>
    <t>Lassance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</si>
  <si>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</si>
  <si>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</si>
  <si>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</si>
  <si>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</si>
  <si>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</si>
  <si>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</si>
  <si>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</si>
  <si>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</si>
  <si>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</si>
  <si>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</si>
  <si>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</si>
  <si>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</si>
  <si>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</si>
  <si>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</si>
  <si>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</si>
  <si>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</si>
  <si>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</si>
  <si>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</si>
  <si>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</si>
  <si>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</si>
  <si>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</si>
  <si>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</si>
  <si>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</si>
  <si>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</si>
  <si>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</si>
  <si>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</si>
  <si>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</si>
  <si>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</si>
  <si>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</si>
  <si>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</si>
  <si>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</si>
  <si>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</si>
  <si>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</si>
  <si>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</si>
  <si>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Cardoso</t>
  </si>
  <si>
    <t>Matipó</t>
  </si>
  <si>
    <t>Mato Verde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</si>
  <si>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</si>
  <si>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</si>
  <si>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</si>
  <si>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</si>
  <si>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</si>
  <si>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</si>
  <si>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</si>
  <si>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</si>
  <si>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</si>
  <si>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</si>
  <si>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</si>
  <si>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</si>
  <si>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</si>
  <si>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</si>
  <si>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</si>
  <si>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</si>
  <si>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</si>
  <si>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</si>
  <si>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</si>
  <si>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</si>
  <si>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</si>
  <si>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</si>
  <si>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</si>
  <si>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</si>
  <si>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Montezuma</t>
  </si>
  <si>
    <t>Morada Nova de Minas</t>
  </si>
  <si>
    <t>Morro da Garça</t>
  </si>
  <si>
    <t>Morro do Pilar</t>
  </si>
  <si>
    <t>Munhoz</t>
  </si>
  <si>
    <t>Mutum</t>
  </si>
  <si>
    <t>Muzambinho</t>
  </si>
  <si>
    <t>Nacip Raydan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</si>
  <si>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</si>
  <si>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</si>
  <si>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</si>
  <si>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</si>
  <si>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</si>
  <si>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</si>
  <si>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</si>
  <si>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</si>
  <si>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</si>
  <si>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</si>
  <si>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</si>
  <si>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</si>
  <si>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</si>
  <si>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</si>
  <si>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</si>
  <si>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</si>
  <si>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</si>
  <si>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</si>
  <si>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</si>
  <si>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</si>
  <si>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</si>
  <si>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</si>
  <si>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</si>
  <si>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</si>
  <si>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</si>
  <si>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Fino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</si>
  <si>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</si>
  <si>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</si>
  <si>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</si>
  <si>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</si>
  <si>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</si>
  <si>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</si>
  <si>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</si>
  <si>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</si>
  <si>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</si>
  <si>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</si>
  <si>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Paraguaçu</t>
  </si>
  <si>
    <t>Paraopeba</t>
  </si>
  <si>
    <t>Passa Quatro</t>
  </si>
  <si>
    <t>Passa Vinte</t>
  </si>
  <si>
    <t>Passabém</t>
  </si>
  <si>
    <t>Patis</t>
  </si>
  <si>
    <t>Patrocínio do Muriaé</t>
  </si>
  <si>
    <t>Paulistas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</si>
  <si>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</si>
  <si>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</si>
  <si>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</si>
  <si>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</si>
  <si>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</si>
  <si>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</si>
  <si>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</si>
  <si>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</si>
  <si>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</si>
  <si>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</si>
  <si>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</si>
  <si>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</si>
  <si>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</si>
  <si>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</si>
  <si>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</si>
  <si>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</si>
  <si>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</si>
  <si>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</si>
  <si>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</si>
  <si>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</si>
  <si>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</si>
  <si>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</si>
  <si>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</si>
  <si>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</si>
  <si>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Pingo-d'Água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</si>
  <si>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</si>
  <si>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</si>
  <si>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</si>
  <si>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</si>
  <si>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</si>
  <si>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</si>
  <si>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</si>
  <si>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Piraúba</t>
  </si>
  <si>
    <t>Pitangui</t>
  </si>
  <si>
    <t>Piumhi</t>
  </si>
  <si>
    <t>Planura</t>
  </si>
  <si>
    <t>Poço Fundo</t>
  </si>
  <si>
    <t>Pocrane</t>
  </si>
  <si>
    <t>Pompéu</t>
  </si>
  <si>
    <t>Ponto Chique</t>
  </si>
  <si>
    <t>Ponto dos Volantes</t>
  </si>
  <si>
    <t>Porteirinha</t>
  </si>
  <si>
    <t>Porto Firme</t>
  </si>
  <si>
    <t>Poté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</si>
  <si>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</si>
  <si>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</si>
  <si>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</si>
  <si>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</si>
  <si>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</si>
  <si>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</si>
  <si>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</si>
  <si>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</si>
  <si>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</si>
  <si>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</si>
  <si>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</si>
  <si>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Queluzito</t>
  </si>
  <si>
    <t>Raposos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</si>
  <si>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</si>
  <si>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</si>
  <si>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</si>
  <si>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</si>
  <si>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</si>
  <si>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</si>
  <si>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</si>
  <si>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</si>
  <si>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</si>
  <si>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</si>
  <si>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</si>
  <si>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</si>
  <si>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</si>
  <si>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</si>
  <si>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</si>
  <si>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</si>
  <si>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</si>
  <si>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</si>
  <si>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</si>
  <si>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</si>
  <si>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</si>
  <si>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</si>
  <si>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</si>
  <si>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</si>
  <si>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</si>
  <si>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</si>
  <si>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</si>
  <si>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</si>
  <si>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Sabinópolis</t>
  </si>
  <si>
    <t>Salinas</t>
  </si>
  <si>
    <t>Salto da Divisa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</si>
  <si>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</si>
  <si>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</si>
  <si>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</si>
  <si>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</si>
  <si>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</si>
  <si>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</si>
  <si>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</si>
  <si>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</si>
  <si>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</si>
  <si>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</si>
  <si>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Margarida</t>
  </si>
  <si>
    <t>Santa Maria de Itabira</t>
  </si>
  <si>
    <t>Santa Maria do Salto</t>
  </si>
  <si>
    <t>Santa Maria do Suaçuí</t>
  </si>
  <si>
    <t>Santa Rita de Caldas</t>
  </si>
  <si>
    <t>Santa Rita de Ibitipoca</t>
  </si>
  <si>
    <t>Santa Rita de Jacutinga</t>
  </si>
  <si>
    <t>Santa Rita de Minas</t>
  </si>
  <si>
    <t>Santa Rita do Itueto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</si>
  <si>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</si>
  <si>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</si>
  <si>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</si>
  <si>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</si>
  <si>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</si>
  <si>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</si>
  <si>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</si>
  <si>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</si>
  <si>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</si>
  <si>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</si>
  <si>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</si>
  <si>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</si>
  <si>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</si>
  <si>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</si>
  <si>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</si>
  <si>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</si>
  <si>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</si>
  <si>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</si>
  <si>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</si>
  <si>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</si>
  <si>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</si>
  <si>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</si>
  <si>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</si>
  <si>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</si>
  <si>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</si>
  <si>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</si>
  <si>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</si>
  <si>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</si>
  <si>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</si>
  <si>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</si>
  <si>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</si>
  <si>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</si>
  <si>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</si>
  <si>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</si>
  <si>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</si>
  <si>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</si>
  <si>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</si>
  <si>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</si>
  <si>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</si>
  <si>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</si>
  <si>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</si>
  <si>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</si>
  <si>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</si>
  <si>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</si>
  <si>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</si>
  <si>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</si>
  <si>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</si>
  <si>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</si>
  <si>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</si>
  <si>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</si>
  <si>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Joaquim de Bicas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</si>
  <si>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</si>
  <si>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</si>
  <si>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</si>
  <si>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</si>
  <si>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</si>
  <si>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</si>
  <si>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</si>
  <si>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</si>
  <si>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</si>
  <si>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</si>
  <si>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</si>
  <si>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</si>
  <si>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</si>
  <si>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</si>
  <si>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</si>
  <si>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</si>
  <si>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</si>
  <si>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</si>
  <si>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</si>
  <si>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</si>
  <si>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</si>
  <si>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</si>
  <si>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</si>
  <si>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</si>
  <si>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</si>
  <si>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</si>
  <si>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</si>
  <si>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</si>
  <si>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</si>
  <si>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</si>
  <si>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</si>
  <si>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</si>
  <si>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</si>
  <si>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</si>
  <si>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</si>
  <si>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</si>
  <si>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</si>
  <si>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</si>
  <si>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</si>
  <si>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</si>
  <si>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</si>
  <si>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</si>
  <si>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</si>
  <si>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</si>
  <si>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</si>
  <si>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</si>
  <si>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</si>
  <si>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</si>
  <si>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</si>
  <si>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</si>
  <si>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</si>
  <si>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</si>
  <si>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</si>
  <si>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</si>
  <si>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Taparuba</t>
  </si>
  <si>
    <t>Tapira</t>
  </si>
  <si>
    <t>Tapiraí</t>
  </si>
  <si>
    <t>Taquaraçu de Minas</t>
  </si>
  <si>
    <t>Tarumirim</t>
  </si>
  <si>
    <t>Timóteo</t>
  </si>
  <si>
    <t>Tiros</t>
  </si>
  <si>
    <t>Tocantins</t>
  </si>
  <si>
    <t>Tocos do Moji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</si>
  <si>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</si>
  <si>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</si>
  <si>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</si>
  <si>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</si>
  <si>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</si>
  <si>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</si>
  <si>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</si>
  <si>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</si>
  <si>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Ubaí</t>
  </si>
  <si>
    <t>Ubaporanga</t>
  </si>
  <si>
    <t>Umburatiba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</si>
  <si>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</si>
  <si>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</si>
  <si>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</si>
  <si>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</si>
  <si>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</si>
  <si>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</si>
  <si>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</si>
  <si>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</si>
  <si>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</si>
  <si>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</si>
  <si>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</si>
  <si>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</si>
  <si>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</si>
  <si>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</si>
  <si>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</si>
  <si>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</si>
  <si>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</si>
  <si>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</si>
  <si>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</si>
  <si>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</si>
  <si>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</si>
  <si>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</si>
  <si>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</si>
  <si>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CLASSIFICADO</t>
  </si>
  <si>
    <t>FALTAM DOCUMENTOS 10.2.3 - B)</t>
  </si>
  <si>
    <t>MOTIVO</t>
  </si>
  <si>
    <t>DESCLASSIFICADO</t>
  </si>
  <si>
    <t>ID DUPLICADO?</t>
  </si>
  <si>
    <t>NOME DE PROPOSTA DUPLICADO?</t>
  </si>
  <si>
    <t>-</t>
  </si>
  <si>
    <t>PROPOSTA DUPLICADA COM PROPOSTA ID 275691</t>
  </si>
  <si>
    <t>PROPOSTA DUPLICADA COM PROPOSTA ID 252050</t>
  </si>
  <si>
    <t>PROPOSTA DUPLICADA COM PROPOSTA ID 275513</t>
  </si>
  <si>
    <t>PROPOSTA DUPLICADA COM PROPOSTA ID 275604</t>
  </si>
  <si>
    <t>PROPOSTA DUPLICADA COM PROPOSTA ID 275807</t>
  </si>
  <si>
    <t>PROPOSTA DUPLICADA COM PROPOSTA ID 252833</t>
  </si>
  <si>
    <t>PROPOSTA DUPLICADA COM PROPOSTA ID 274648</t>
  </si>
  <si>
    <t>PROPOSTA DUPLICADA COM PROPOSTA ID 275511</t>
  </si>
  <si>
    <t>PROPOSTA DUPLICADA COM PROPOSTA ID 270041</t>
  </si>
  <si>
    <t>PROPOSTA DUPLICADA COM PROPOSTA ID 261928</t>
  </si>
  <si>
    <t>PROPOSTA DUPLICADA COM PROPOSTA ID 276029</t>
  </si>
  <si>
    <t>PROPOSTA DUPLICADA COM PROPOSTA ID 275047</t>
  </si>
  <si>
    <t>PROPOSTA DUPLICADA COM PROPOSTA ID 275167</t>
  </si>
  <si>
    <t>PROPOSTA DUPLICADA COM PROPOSTA ID 271936</t>
  </si>
  <si>
    <t>PROPOSTA DUPLICADA COM PROPOSTA ID 275732</t>
  </si>
  <si>
    <t>PROPOSTA DUPLICADA COM PROPOSTA ID 275032</t>
  </si>
  <si>
    <t>PROPOSTA DUPLICADA COM PROPOSTA ID 276256</t>
  </si>
  <si>
    <t>verificar</t>
  </si>
  <si>
    <t>NÃO APROVADO</t>
  </si>
  <si>
    <t xml:space="preserve">81,0125
</t>
  </si>
  <si>
    <t xml:space="preserve">73,0875
</t>
  </si>
  <si>
    <t>PROPOSTA DUPLICADA COM PROPOSTA ID 237389</t>
  </si>
  <si>
    <t>PROPOSTA DUPLICADA COM PROPOSTA ID 256055</t>
  </si>
  <si>
    <t>INDÍGENA</t>
  </si>
  <si>
    <t>PESSOA NEGRA</t>
  </si>
  <si>
    <t>REGIÃO</t>
  </si>
  <si>
    <t>SUPLENTE</t>
  </si>
  <si>
    <t>NOTA</t>
  </si>
  <si>
    <t>REGIÃO INTEMEDIÁRIA</t>
  </si>
  <si>
    <t xml:space="preserve">80,5
</t>
  </si>
  <si>
    <t xml:space="preserve"> Patrocínio</t>
  </si>
  <si>
    <t xml:space="preserve">CATEGORIA  </t>
  </si>
  <si>
    <t>Pessoa 60+</t>
  </si>
  <si>
    <t>ATENÇÃO: A planilha é bloqueada para edições, para consultar uma proposta em específico, ou filtrar por categoria, ou por resultado, é necessário utilizar o botão de filtragem.</t>
  </si>
  <si>
    <r>
      <t xml:space="preserve">Resultado </t>
    </r>
    <r>
      <rPr>
        <b/>
        <u/>
        <sz val="36"/>
        <color rgb="FF000000"/>
        <rFont val="Calibri"/>
        <family val="2"/>
        <scheme val="minor"/>
      </rPr>
      <t>PRELIMINAR</t>
    </r>
    <r>
      <rPr>
        <b/>
        <sz val="36"/>
        <color rgb="FF000000"/>
        <rFont val="Calibri"/>
        <family val="2"/>
        <scheme val="minor"/>
      </rPr>
      <t xml:space="preserve">
Edital LPG 10/2023 - Mostras, Festivais e Feiras Multiculturais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</si>
</sst>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1F1F1F"/>
      <name val="Arial"/>
      <family val="2"/>
    </font>
    <font>
      <b/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u/>
      <sz val="36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8" fillId="4" borderId="1" xfId="0" quotePrefix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_ESTIMATIVAS MUNICIPAIS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299357</xdr:colOff>
      <xdr:row>0</xdr:row>
      <xdr:rowOff>81642</xdr:rowOff>
    </xdr:from>
    <xdr:to>
      <xdr:col>12</xdr:col>
      <xdr:colOff>400948</xdr:colOff>
      <xdr:row>0</xdr:row>
      <xdr:rowOff>1061357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5607" y="81642"/>
          <a:ext cx="8361127" cy="979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8"/>
  <sheetViews>
    <sheetView showGridLines="0" tabSelected="1" zoomScale="70" zoomScaleNormal="70" workbookViewId="0">
      <pane ySplit="4" topLeftCell="A49" activePane="bottomLeft" state="frozen"/>
      <selection pane="bottomLeft" activeCell="A3" sqref="A3:Q3"/>
    </sheetView>
  </sheetViews>
  <sheetFormatPr defaultRowHeight="103.5" customHeight="1" x14ac:dyDescent="0.25"/>
  <cols>
    <col min="1" max="1" width="11.85546875" style="10" customWidth="1"/>
    <col min="2" max="2" width="27.42578125" style="10" customWidth="1"/>
    <col min="3" max="3" width="25.140625" style="10" customWidth="1"/>
    <col min="4" max="4" width="30.5703125" style="10" customWidth="1"/>
    <col min="5" max="5" width="9.140625" style="10" hidden="1" customWidth="1"/>
    <col min="6" max="6" width="15.7109375" style="10" customWidth="1"/>
    <col min="7" max="7" width="23" style="10" customWidth="1"/>
    <col min="8" max="8" width="9.140625" style="11" customWidth="1"/>
    <col min="9" max="9" width="10.42578125" style="10" customWidth="1"/>
    <col min="10" max="10" width="12" style="11" customWidth="1"/>
    <col min="11" max="11" width="11.140625" style="11" customWidth="1"/>
    <col min="12" max="12" width="11.5703125" style="11" customWidth="1"/>
    <col min="13" max="13" width="17.140625" style="11" customWidth="1"/>
    <col min="14" max="14" width="11.140625" style="11" customWidth="1"/>
    <col min="15" max="15" width="10.7109375" style="11" customWidth="1"/>
    <col min="16" max="16" width="21" style="11" customWidth="1"/>
    <col min="17" max="17" width="21.28515625" style="11" customWidth="1"/>
    <col min="18" max="18" width="18.5703125" style="10" hidden="1" customWidth="1"/>
    <col min="19" max="21" width="0" style="10" hidden="1" customWidth="1"/>
    <col min="22" max="16384" width="9.140625" style="10"/>
  </cols>
  <sheetData>
    <row r="1" spans="1:21" ht="87.75" customHeight="1" x14ac:dyDescent="0.25"/>
    <row r="2" spans="1:21" ht="91.5" customHeight="1" x14ac:dyDescent="0.25">
      <c r="A2" s="12" t="s">
        <v>2434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1" ht="39" customHeight="1" x14ac:dyDescent="0.25">
      <c r="A3" s="9" t="s">
        <v>2433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21" ht="90" x14ac:dyDescent="0.25">
      <c r="A4" s="6" t="s">
        <v>0</v>
      </c>
      <c r="B4" s="6" t="s">
        <v>7</v>
      </c>
      <c r="C4" s="6" t="s">
        <v>8</v>
      </c>
      <c r="D4" s="6" t="s">
        <v>2431</v>
      </c>
      <c r="E4" s="6" t="s">
        <v>9</v>
      </c>
      <c r="F4" s="6" t="s">
        <v>10</v>
      </c>
      <c r="G4" s="6" t="s">
        <v>2428</v>
      </c>
      <c r="H4" s="7" t="s">
        <v>1632</v>
      </c>
      <c r="I4" s="6" t="s">
        <v>11</v>
      </c>
      <c r="J4" s="6" t="s">
        <v>12</v>
      </c>
      <c r="K4" s="6" t="s">
        <v>13</v>
      </c>
      <c r="L4" s="6" t="s">
        <v>2432</v>
      </c>
      <c r="M4" s="6" t="s">
        <v>14</v>
      </c>
      <c r="N4" s="6" t="s">
        <v>15</v>
      </c>
      <c r="O4" s="6" t="s">
        <v>2427</v>
      </c>
      <c r="P4" s="6" t="s">
        <v>1</v>
      </c>
      <c r="Q4" s="6" t="s">
        <v>2395</v>
      </c>
      <c r="R4" s="8" t="s">
        <v>1631</v>
      </c>
      <c r="S4" s="8" t="s">
        <v>2397</v>
      </c>
      <c r="T4" s="8" t="s">
        <v>2398</v>
      </c>
      <c r="U4" s="8" t="s">
        <v>8</v>
      </c>
    </row>
    <row r="5" spans="1:21" ht="90.75" customHeight="1" x14ac:dyDescent="0.25">
      <c r="A5" s="13">
        <v>237378</v>
      </c>
      <c r="B5" s="14" t="s">
        <v>35</v>
      </c>
      <c r="C5" s="14" t="s">
        <v>36</v>
      </c>
      <c r="D5" s="14" t="s">
        <v>18</v>
      </c>
      <c r="E5" s="13">
        <v>3100203</v>
      </c>
      <c r="F5" s="14" t="s">
        <v>37</v>
      </c>
      <c r="G5" s="14" t="str">
        <f>R5</f>
        <v>Região Intermediária de Divinópolis</v>
      </c>
      <c r="H5" s="15">
        <f>VLOOKUP(E5,Planilha2!A:D,4,FALSE)</f>
        <v>0.69799999999999995</v>
      </c>
      <c r="I5" s="14" t="s">
        <v>20</v>
      </c>
      <c r="J5" s="14" t="s">
        <v>20</v>
      </c>
      <c r="K5" s="14" t="s">
        <v>20</v>
      </c>
      <c r="L5" s="14" t="s">
        <v>20</v>
      </c>
      <c r="M5" s="14" t="s">
        <v>20</v>
      </c>
      <c r="N5" s="14" t="s">
        <v>20</v>
      </c>
      <c r="O5" s="13" t="s">
        <v>38</v>
      </c>
      <c r="P5" s="14" t="s">
        <v>2393</v>
      </c>
      <c r="Q5" s="15" t="s">
        <v>2425</v>
      </c>
      <c r="R5" s="10" t="str">
        <f>VLOOKUP(E5,Planilha2!A:D,3,FALSE)</f>
        <v>Região Intermediária de Divinópolis</v>
      </c>
      <c r="S5" s="11">
        <f>COUNTIFS($A$5:$A$595,A5)</f>
        <v>1</v>
      </c>
      <c r="T5" s="11">
        <f>COUNTIF($B$5:$B$595,B5)</f>
        <v>1</v>
      </c>
      <c r="U5" s="11">
        <f>COUNTIF($C$5:$C$595,C5)</f>
        <v>1</v>
      </c>
    </row>
    <row r="6" spans="1:21" ht="103.5" customHeight="1" x14ac:dyDescent="0.25">
      <c r="A6" s="13">
        <v>237380</v>
      </c>
      <c r="B6" s="14" t="s">
        <v>39</v>
      </c>
      <c r="C6" s="14" t="s">
        <v>40</v>
      </c>
      <c r="D6" s="14" t="s">
        <v>18</v>
      </c>
      <c r="E6" s="13">
        <v>3104502</v>
      </c>
      <c r="F6" s="14" t="s">
        <v>41</v>
      </c>
      <c r="G6" s="14" t="str">
        <f>R6</f>
        <v>Região Intermediária de Patos de Minas</v>
      </c>
      <c r="H6" s="15">
        <f>VLOOKUP(E6,Planilha2!A:D,4,FALSE)</f>
        <v>0.65600000000000003</v>
      </c>
      <c r="I6" s="14" t="s">
        <v>20</v>
      </c>
      <c r="J6" s="14" t="s">
        <v>20</v>
      </c>
      <c r="K6" s="14" t="s">
        <v>20</v>
      </c>
      <c r="L6" s="14" t="s">
        <v>20</v>
      </c>
      <c r="M6" s="14" t="s">
        <v>20</v>
      </c>
      <c r="N6" s="14" t="s">
        <v>20</v>
      </c>
      <c r="O6" s="13" t="s">
        <v>42</v>
      </c>
      <c r="P6" s="14" t="s">
        <v>2393</v>
      </c>
      <c r="Q6" s="15" t="s">
        <v>2425</v>
      </c>
      <c r="R6" s="10" t="str">
        <f>VLOOKUP(E6,Planilha2!A:D,3,FALSE)</f>
        <v>Região Intermediária de Patos de Minas</v>
      </c>
      <c r="S6" s="11">
        <f>COUNTIFS($A$5:$A$595,A6)</f>
        <v>1</v>
      </c>
      <c r="T6" s="11">
        <f>COUNTIF($B$5:$B$595,B6)</f>
        <v>1</v>
      </c>
      <c r="U6" s="11">
        <f>COUNTIF($C$5:$C$595,C6)</f>
        <v>1</v>
      </c>
    </row>
    <row r="7" spans="1:21" ht="103.5" customHeight="1" x14ac:dyDescent="0.25">
      <c r="A7" s="13">
        <v>237389</v>
      </c>
      <c r="B7" s="14" t="s">
        <v>43</v>
      </c>
      <c r="C7" s="14" t="s">
        <v>44</v>
      </c>
      <c r="D7" s="14" t="s">
        <v>18</v>
      </c>
      <c r="E7" s="13">
        <v>3151909</v>
      </c>
      <c r="F7" s="14" t="s">
        <v>45</v>
      </c>
      <c r="G7" s="14" t="str">
        <f>R7</f>
        <v>Região Intermediária de Juíz de Fora</v>
      </c>
      <c r="H7" s="15">
        <f>VLOOKUP(E7,Planilha2!A:D,4,FALSE)</f>
        <v>0.626</v>
      </c>
      <c r="I7" s="14" t="s">
        <v>33</v>
      </c>
      <c r="J7" s="14" t="s">
        <v>33</v>
      </c>
      <c r="K7" s="14" t="s">
        <v>33</v>
      </c>
      <c r="L7" s="14" t="s">
        <v>33</v>
      </c>
      <c r="M7" s="14" t="s">
        <v>33</v>
      </c>
      <c r="N7" s="14" t="s">
        <v>33</v>
      </c>
      <c r="O7" s="16">
        <v>82</v>
      </c>
      <c r="P7" s="14" t="s">
        <v>2393</v>
      </c>
      <c r="Q7" s="16" t="s">
        <v>2423</v>
      </c>
      <c r="R7" s="10" t="str">
        <f>VLOOKUP(E7,Planilha2!A:D,3,FALSE)</f>
        <v>Região Intermediária de Juíz de Fora</v>
      </c>
      <c r="S7" s="11">
        <f>COUNTIFS($A$5:$A$595,A7)</f>
        <v>1</v>
      </c>
      <c r="T7" s="11">
        <f>COUNTIF($B$5:$B$595,B7)</f>
        <v>2</v>
      </c>
      <c r="U7" s="11">
        <f>COUNTIF($C$5:$C$595,C7)</f>
        <v>2</v>
      </c>
    </row>
    <row r="8" spans="1:21" ht="103.5" customHeight="1" x14ac:dyDescent="0.25">
      <c r="A8" s="13">
        <v>237491</v>
      </c>
      <c r="B8" s="14" t="s">
        <v>54</v>
      </c>
      <c r="C8" s="14" t="s">
        <v>55</v>
      </c>
      <c r="D8" s="14" t="s">
        <v>18</v>
      </c>
      <c r="E8" s="13">
        <v>3170107</v>
      </c>
      <c r="F8" s="14" t="s">
        <v>56</v>
      </c>
      <c r="G8" s="14" t="str">
        <f>R8</f>
        <v>Região Intermediária de Uberaba</v>
      </c>
      <c r="H8" s="15">
        <f>VLOOKUP(E8,Planilha2!A:D,4,FALSE)</f>
        <v>0.77200000000000002</v>
      </c>
      <c r="I8" s="14" t="s">
        <v>20</v>
      </c>
      <c r="J8" s="14" t="s">
        <v>20</v>
      </c>
      <c r="K8" s="14" t="s">
        <v>20</v>
      </c>
      <c r="L8" s="14" t="s">
        <v>20</v>
      </c>
      <c r="M8" s="14" t="s">
        <v>20</v>
      </c>
      <c r="N8" s="14" t="s">
        <v>33</v>
      </c>
      <c r="O8" s="14">
        <v>85.5</v>
      </c>
      <c r="P8" s="14" t="s">
        <v>2393</v>
      </c>
      <c r="Q8" s="15" t="s">
        <v>2425</v>
      </c>
      <c r="R8" s="10" t="str">
        <f>VLOOKUP(E8,Planilha2!A:D,3,FALSE)</f>
        <v>Região Intermediária de Uberaba</v>
      </c>
      <c r="S8" s="11">
        <f>COUNTIFS($A$5:$A$595,A8)</f>
        <v>1</v>
      </c>
      <c r="T8" s="11">
        <f>COUNTIF($B$5:$B$595,B8)</f>
        <v>1</v>
      </c>
      <c r="U8" s="11">
        <f>COUNTIF($C$5:$C$595,C8)</f>
        <v>1</v>
      </c>
    </row>
    <row r="9" spans="1:21" ht="103.5" customHeight="1" x14ac:dyDescent="0.25">
      <c r="A9" s="13">
        <v>237528</v>
      </c>
      <c r="B9" s="14" t="s">
        <v>61</v>
      </c>
      <c r="C9" s="14" t="s">
        <v>62</v>
      </c>
      <c r="D9" s="14" t="s">
        <v>18</v>
      </c>
      <c r="E9" s="13">
        <v>3109105</v>
      </c>
      <c r="F9" s="14" t="s">
        <v>63</v>
      </c>
      <c r="G9" s="14" t="str">
        <f>R9</f>
        <v>Região Intermediária de Pouso Alegre</v>
      </c>
      <c r="H9" s="15">
        <f>VLOOKUP(E9,Planilha2!A:D,4,FALSE)</f>
        <v>0.65800000000000003</v>
      </c>
      <c r="I9" s="14" t="s">
        <v>20</v>
      </c>
      <c r="J9" s="14" t="s">
        <v>20</v>
      </c>
      <c r="K9" s="14" t="s">
        <v>20</v>
      </c>
      <c r="L9" s="14" t="s">
        <v>20</v>
      </c>
      <c r="M9" s="14" t="s">
        <v>20</v>
      </c>
      <c r="N9" s="14" t="s">
        <v>33</v>
      </c>
      <c r="O9" s="14">
        <v>99.5</v>
      </c>
      <c r="P9" s="14" t="s">
        <v>2393</v>
      </c>
      <c r="Q9" s="15" t="s">
        <v>2425</v>
      </c>
      <c r="R9" s="10" t="str">
        <f>VLOOKUP(E9,Planilha2!A:D,3,FALSE)</f>
        <v>Região Intermediária de Pouso Alegre</v>
      </c>
      <c r="S9" s="11">
        <f>COUNTIFS($A$5:$A$595,A9)</f>
        <v>1</v>
      </c>
      <c r="T9" s="11">
        <f>COUNTIF($B$5:$B$595,B9)</f>
        <v>1</v>
      </c>
      <c r="U9" s="11">
        <f>COUNTIF($C$5:$C$595,C9)</f>
        <v>1</v>
      </c>
    </row>
    <row r="10" spans="1:21" ht="103.5" customHeight="1" x14ac:dyDescent="0.25">
      <c r="A10" s="13">
        <v>237596</v>
      </c>
      <c r="B10" s="14" t="s">
        <v>75</v>
      </c>
      <c r="C10" s="14" t="s">
        <v>76</v>
      </c>
      <c r="D10" s="14" t="s">
        <v>18</v>
      </c>
      <c r="E10" s="13">
        <v>3101201</v>
      </c>
      <c r="F10" s="14" t="s">
        <v>77</v>
      </c>
      <c r="G10" s="14" t="str">
        <f>R10</f>
        <v>Região Intermediária de Pouso Alegre</v>
      </c>
      <c r="H10" s="15">
        <f>VLOOKUP(E10,Planilha2!A:D,4,FALSE)</f>
        <v>0.66800000000000004</v>
      </c>
      <c r="I10" s="14" t="s">
        <v>20</v>
      </c>
      <c r="J10" s="14" t="s">
        <v>33</v>
      </c>
      <c r="K10" s="14" t="s">
        <v>20</v>
      </c>
      <c r="L10" s="14" t="s">
        <v>20</v>
      </c>
      <c r="M10" s="14" t="s">
        <v>20</v>
      </c>
      <c r="N10" s="14" t="s">
        <v>20</v>
      </c>
      <c r="O10" s="13" t="s">
        <v>78</v>
      </c>
      <c r="P10" s="14" t="s">
        <v>2393</v>
      </c>
      <c r="Q10" s="15" t="s">
        <v>2425</v>
      </c>
      <c r="R10" s="10" t="str">
        <f>VLOOKUP(E10,Planilha2!A:D,3,FALSE)</f>
        <v>Região Intermediária de Pouso Alegre</v>
      </c>
      <c r="S10" s="11">
        <f>COUNTIFS($A$5:$A$595,A10)</f>
        <v>1</v>
      </c>
      <c r="T10" s="11">
        <f>COUNTIF($B$5:$B$595,B10)</f>
        <v>1</v>
      </c>
      <c r="U10" s="11">
        <f>COUNTIF($C$5:$C$595,C10)</f>
        <v>1</v>
      </c>
    </row>
    <row r="11" spans="1:21" ht="103.5" customHeight="1" x14ac:dyDescent="0.25">
      <c r="A11" s="13">
        <v>241830</v>
      </c>
      <c r="B11" s="14" t="s">
        <v>259</v>
      </c>
      <c r="C11" s="14" t="s">
        <v>260</v>
      </c>
      <c r="D11" s="14" t="s">
        <v>18</v>
      </c>
      <c r="E11" s="13">
        <v>3140803</v>
      </c>
      <c r="F11" s="14" t="s">
        <v>261</v>
      </c>
      <c r="G11" s="14" t="str">
        <f>R11</f>
        <v>Região Intermediária de Juíz de Fora</v>
      </c>
      <c r="H11" s="15">
        <f>VLOOKUP(E11,Planilha2!A:D,4,FALSE)</f>
        <v>0.72</v>
      </c>
      <c r="I11" s="14" t="s">
        <v>20</v>
      </c>
      <c r="J11" s="14" t="s">
        <v>20</v>
      </c>
      <c r="K11" s="14" t="s">
        <v>20</v>
      </c>
      <c r="L11" s="14" t="s">
        <v>20</v>
      </c>
      <c r="M11" s="14" t="s">
        <v>20</v>
      </c>
      <c r="N11" s="14" t="s">
        <v>20</v>
      </c>
      <c r="O11" s="13" t="s">
        <v>262</v>
      </c>
      <c r="P11" s="14" t="s">
        <v>2393</v>
      </c>
      <c r="Q11" s="15" t="s">
        <v>2425</v>
      </c>
      <c r="R11" s="10" t="str">
        <f>VLOOKUP(E11,Planilha2!A:D,3,FALSE)</f>
        <v>Região Intermediária de Juíz de Fora</v>
      </c>
      <c r="S11" s="11">
        <f>COUNTIFS($A$5:$A$595,A11)</f>
        <v>1</v>
      </c>
      <c r="T11" s="11">
        <f>COUNTIF($B$5:$B$595,B11)</f>
        <v>1</v>
      </c>
      <c r="U11" s="11">
        <f>COUNTIF($C$5:$C$595,C11)</f>
        <v>1</v>
      </c>
    </row>
    <row r="12" spans="1:21" ht="103.5" customHeight="1" x14ac:dyDescent="0.25">
      <c r="A12" s="13">
        <v>241854</v>
      </c>
      <c r="B12" s="14" t="s">
        <v>263</v>
      </c>
      <c r="C12" s="14" t="s">
        <v>264</v>
      </c>
      <c r="D12" s="14" t="s">
        <v>18</v>
      </c>
      <c r="E12" s="13">
        <v>3136702</v>
      </c>
      <c r="F12" s="14" t="s">
        <v>265</v>
      </c>
      <c r="G12" s="14" t="str">
        <f>R12</f>
        <v>Região Intermediária de Juíz de Fora</v>
      </c>
      <c r="H12" s="15">
        <f>VLOOKUP(E12,Planilha2!A:D,4,FALSE)</f>
        <v>0.77800000000000002</v>
      </c>
      <c r="I12" s="14" t="s">
        <v>20</v>
      </c>
      <c r="J12" s="14" t="s">
        <v>20</v>
      </c>
      <c r="K12" s="14" t="s">
        <v>20</v>
      </c>
      <c r="L12" s="14" t="s">
        <v>20</v>
      </c>
      <c r="M12" s="14" t="s">
        <v>20</v>
      </c>
      <c r="N12" s="14" t="s">
        <v>33</v>
      </c>
      <c r="O12" s="13" t="s">
        <v>169</v>
      </c>
      <c r="P12" s="14" t="s">
        <v>2393</v>
      </c>
      <c r="Q12" s="15" t="s">
        <v>2425</v>
      </c>
      <c r="R12" s="10" t="str">
        <f>VLOOKUP(E12,Planilha2!A:D,3,FALSE)</f>
        <v>Região Intermediária de Juíz de Fora</v>
      </c>
      <c r="S12" s="11">
        <f>COUNTIFS($A$5:$A$595,A12)</f>
        <v>1</v>
      </c>
      <c r="T12" s="11">
        <f>COUNTIF($B$5:$B$595,B12)</f>
        <v>1</v>
      </c>
      <c r="U12" s="11">
        <f>COUNTIF($C$5:$C$595,C12)</f>
        <v>1</v>
      </c>
    </row>
    <row r="13" spans="1:21" ht="103.5" customHeight="1" x14ac:dyDescent="0.25">
      <c r="A13" s="13">
        <v>244492</v>
      </c>
      <c r="B13" s="14" t="s">
        <v>313</v>
      </c>
      <c r="C13" s="14" t="s">
        <v>314</v>
      </c>
      <c r="D13" s="14" t="s">
        <v>18</v>
      </c>
      <c r="E13" s="13">
        <v>3104502</v>
      </c>
      <c r="F13" s="14" t="s">
        <v>41</v>
      </c>
      <c r="G13" s="14" t="str">
        <f>R13</f>
        <v>Região Intermediária de Patos de Minas</v>
      </c>
      <c r="H13" s="15">
        <f>VLOOKUP(E13,Planilha2!A:D,4,FALSE)</f>
        <v>0.65600000000000003</v>
      </c>
      <c r="I13" s="14" t="s">
        <v>33</v>
      </c>
      <c r="J13" s="14" t="s">
        <v>33</v>
      </c>
      <c r="K13" s="14" t="s">
        <v>20</v>
      </c>
      <c r="L13" s="14" t="s">
        <v>20</v>
      </c>
      <c r="M13" s="14" t="s">
        <v>33</v>
      </c>
      <c r="N13" s="14" t="s">
        <v>20</v>
      </c>
      <c r="O13" s="13" t="s">
        <v>315</v>
      </c>
      <c r="P13" s="14" t="s">
        <v>2393</v>
      </c>
      <c r="Q13" s="15" t="s">
        <v>2425</v>
      </c>
      <c r="R13" s="10" t="str">
        <f>VLOOKUP(E13,Planilha2!A:D,3,FALSE)</f>
        <v>Região Intermediária de Patos de Minas</v>
      </c>
      <c r="S13" s="11">
        <f>COUNTIFS($A$5:$A$595,A13)</f>
        <v>1</v>
      </c>
      <c r="T13" s="11">
        <f>COUNTIF($B$5:$B$595,B13)</f>
        <v>1</v>
      </c>
      <c r="U13" s="11">
        <f>COUNTIF($C$5:$C$595,C13)</f>
        <v>1</v>
      </c>
    </row>
    <row r="14" spans="1:21" ht="103.5" customHeight="1" x14ac:dyDescent="0.25">
      <c r="A14" s="13">
        <v>249334</v>
      </c>
      <c r="B14" s="14" t="s">
        <v>432</v>
      </c>
      <c r="C14" s="14" t="s">
        <v>433</v>
      </c>
      <c r="D14" s="14" t="s">
        <v>18</v>
      </c>
      <c r="E14" s="13">
        <v>3170206</v>
      </c>
      <c r="F14" s="14" t="s">
        <v>32</v>
      </c>
      <c r="G14" s="14" t="str">
        <f>R14</f>
        <v>Região Intermediária de Uberlândia</v>
      </c>
      <c r="H14" s="15">
        <f>VLOOKUP(E14,Planilha2!A:D,4,FALSE)</f>
        <v>0.78900000000000003</v>
      </c>
      <c r="I14" s="14" t="s">
        <v>20</v>
      </c>
      <c r="J14" s="14" t="s">
        <v>20</v>
      </c>
      <c r="K14" s="14" t="s">
        <v>20</v>
      </c>
      <c r="L14" s="14" t="s">
        <v>20</v>
      </c>
      <c r="M14" s="14" t="s">
        <v>20</v>
      </c>
      <c r="N14" s="14" t="s">
        <v>33</v>
      </c>
      <c r="O14" s="13" t="s">
        <v>434</v>
      </c>
      <c r="P14" s="14" t="s">
        <v>2393</v>
      </c>
      <c r="Q14" s="15" t="s">
        <v>2425</v>
      </c>
      <c r="R14" s="10" t="str">
        <f>VLOOKUP(E14,Planilha2!A:D,3,FALSE)</f>
        <v>Região Intermediária de Uberlândia</v>
      </c>
      <c r="S14" s="11">
        <f>COUNTIFS($A$5:$A$595,A14)</f>
        <v>1</v>
      </c>
      <c r="T14" s="11">
        <f>COUNTIF($B$5:$B$595,B14)</f>
        <v>1</v>
      </c>
      <c r="U14" s="11">
        <f>COUNTIF($C$5:$C$595,C14)</f>
        <v>1</v>
      </c>
    </row>
    <row r="15" spans="1:21" ht="103.5" customHeight="1" x14ac:dyDescent="0.25">
      <c r="A15" s="13">
        <v>253240</v>
      </c>
      <c r="B15" s="14" t="s">
        <v>538</v>
      </c>
      <c r="C15" s="14" t="s">
        <v>539</v>
      </c>
      <c r="D15" s="14" t="s">
        <v>18</v>
      </c>
      <c r="E15" s="13">
        <v>3106200</v>
      </c>
      <c r="F15" s="14" t="s">
        <v>70</v>
      </c>
      <c r="G15" s="14" t="str">
        <f>R15</f>
        <v>Região Intermediária de Belo Horizonte</v>
      </c>
      <c r="H15" s="15">
        <f>VLOOKUP(E15,Planilha2!A:D,4,FALSE)</f>
        <v>0.81</v>
      </c>
      <c r="I15" s="14" t="s">
        <v>33</v>
      </c>
      <c r="J15" s="14" t="s">
        <v>33</v>
      </c>
      <c r="K15" s="14" t="s">
        <v>20</v>
      </c>
      <c r="L15" s="14" t="s">
        <v>20</v>
      </c>
      <c r="M15" s="14" t="s">
        <v>20</v>
      </c>
      <c r="N15" s="14" t="s">
        <v>33</v>
      </c>
      <c r="O15" s="13" t="s">
        <v>540</v>
      </c>
      <c r="P15" s="14" t="s">
        <v>2393</v>
      </c>
      <c r="Q15" s="15" t="s">
        <v>2424</v>
      </c>
      <c r="R15" s="10" t="str">
        <f>VLOOKUP(E15,Planilha2!A:D,3,FALSE)</f>
        <v>Região Intermediária de Belo Horizonte</v>
      </c>
      <c r="S15" s="11">
        <f>COUNTIFS($A$5:$A$595,A15)</f>
        <v>1</v>
      </c>
      <c r="T15" s="11">
        <f>COUNTIF($B$5:$B$595,B15)</f>
        <v>1</v>
      </c>
      <c r="U15" s="11">
        <f>COUNTIF($C$5:$C$595,C15)</f>
        <v>1</v>
      </c>
    </row>
    <row r="16" spans="1:21" ht="103.5" customHeight="1" x14ac:dyDescent="0.25">
      <c r="A16" s="13">
        <v>254019</v>
      </c>
      <c r="B16" s="14" t="s">
        <v>565</v>
      </c>
      <c r="C16" s="14" t="s">
        <v>566</v>
      </c>
      <c r="D16" s="14" t="s">
        <v>18</v>
      </c>
      <c r="E16" s="13">
        <v>3154002</v>
      </c>
      <c r="F16" s="14" t="s">
        <v>567</v>
      </c>
      <c r="G16" s="14" t="str">
        <f>R16</f>
        <v>Região Intermediária de Ipatinga</v>
      </c>
      <c r="H16" s="15">
        <f>VLOOKUP(E16,Planilha2!A:D,4,FALSE)</f>
        <v>0.65500000000000003</v>
      </c>
      <c r="I16" s="14" t="s">
        <v>20</v>
      </c>
      <c r="J16" s="14" t="s">
        <v>20</v>
      </c>
      <c r="K16" s="14" t="s">
        <v>20</v>
      </c>
      <c r="L16" s="14" t="s">
        <v>20</v>
      </c>
      <c r="M16" s="14" t="s">
        <v>20</v>
      </c>
      <c r="N16" s="14" t="s">
        <v>20</v>
      </c>
      <c r="O16" s="13" t="s">
        <v>568</v>
      </c>
      <c r="P16" s="14" t="s">
        <v>2393</v>
      </c>
      <c r="Q16" s="15" t="s">
        <v>2425</v>
      </c>
      <c r="R16" s="10" t="str">
        <f>VLOOKUP(E16,Planilha2!A:D,3,FALSE)</f>
        <v>Região Intermediária de Ipatinga</v>
      </c>
      <c r="S16" s="11">
        <f>COUNTIFS($A$5:$A$595,A16)</f>
        <v>1</v>
      </c>
      <c r="T16" s="11">
        <f>COUNTIF($B$5:$B$595,B16)</f>
        <v>1</v>
      </c>
      <c r="U16" s="11">
        <f>COUNTIF($C$5:$C$595,C16)</f>
        <v>1</v>
      </c>
    </row>
    <row r="17" spans="1:21" ht="103.5" customHeight="1" x14ac:dyDescent="0.25">
      <c r="A17" s="13">
        <v>254982</v>
      </c>
      <c r="B17" s="14" t="s">
        <v>611</v>
      </c>
      <c r="C17" s="14" t="s">
        <v>612</v>
      </c>
      <c r="D17" s="14" t="s">
        <v>18</v>
      </c>
      <c r="E17" s="13">
        <v>3158953</v>
      </c>
      <c r="F17" s="14" t="s">
        <v>613</v>
      </c>
      <c r="G17" s="14" t="str">
        <f>R17</f>
        <v>Região Intermediária de Ipatinga</v>
      </c>
      <c r="H17" s="15">
        <f>VLOOKUP(E17,Planilha2!A:D,4,FALSE)</f>
        <v>0.68500000000000005</v>
      </c>
      <c r="I17" s="14" t="s">
        <v>33</v>
      </c>
      <c r="J17" s="14" t="s">
        <v>20</v>
      </c>
      <c r="K17" s="14" t="s">
        <v>20</v>
      </c>
      <c r="L17" s="14" t="s">
        <v>20</v>
      </c>
      <c r="M17" s="14" t="s">
        <v>20</v>
      </c>
      <c r="N17" s="14" t="s">
        <v>20</v>
      </c>
      <c r="O17" s="13" t="s">
        <v>614</v>
      </c>
      <c r="P17" s="14" t="s">
        <v>2393</v>
      </c>
      <c r="Q17" s="15" t="s">
        <v>2424</v>
      </c>
      <c r="R17" s="10" t="str">
        <f>VLOOKUP(E17,Planilha2!A:D,3,FALSE)</f>
        <v>Região Intermediária de Ipatinga</v>
      </c>
      <c r="S17" s="11">
        <f>COUNTIFS($A$5:$A$595,A17)</f>
        <v>1</v>
      </c>
      <c r="T17" s="11">
        <f>COUNTIF($B$5:$B$595,B17)</f>
        <v>1</v>
      </c>
      <c r="U17" s="11">
        <f>COUNTIF($C$5:$C$595,C17)</f>
        <v>1</v>
      </c>
    </row>
    <row r="18" spans="1:21" ht="103.5" customHeight="1" x14ac:dyDescent="0.25">
      <c r="A18" s="13">
        <v>255079</v>
      </c>
      <c r="B18" s="14" t="s">
        <v>619</v>
      </c>
      <c r="C18" s="14" t="s">
        <v>620</v>
      </c>
      <c r="D18" s="14" t="s">
        <v>18</v>
      </c>
      <c r="E18" s="13">
        <v>3162450</v>
      </c>
      <c r="F18" s="14" t="s">
        <v>621</v>
      </c>
      <c r="G18" s="14" t="str">
        <f>R18</f>
        <v>Região Intermediária de Montes Claros</v>
      </c>
      <c r="H18" s="15">
        <f>VLOOKUP(E18,Planilha2!A:D,4,FALSE)</f>
        <v>0.52900000000000003</v>
      </c>
      <c r="I18" s="14" t="s">
        <v>20</v>
      </c>
      <c r="J18" s="14" t="s">
        <v>20</v>
      </c>
      <c r="K18" s="14" t="s">
        <v>20</v>
      </c>
      <c r="L18" s="14" t="s">
        <v>20</v>
      </c>
      <c r="M18" s="14" t="s">
        <v>20</v>
      </c>
      <c r="N18" s="14" t="s">
        <v>33</v>
      </c>
      <c r="O18" s="13" t="s">
        <v>398</v>
      </c>
      <c r="P18" s="14" t="s">
        <v>2393</v>
      </c>
      <c r="Q18" s="15" t="s">
        <v>1632</v>
      </c>
      <c r="R18" s="10" t="str">
        <f>VLOOKUP(E18,Planilha2!A:D,3,FALSE)</f>
        <v>Região Intermediária de Montes Claros</v>
      </c>
      <c r="S18" s="11">
        <f>COUNTIFS($A$5:$A$595,A18)</f>
        <v>1</v>
      </c>
      <c r="T18" s="11">
        <f>COUNTIF($B$5:$B$595,B18)</f>
        <v>1</v>
      </c>
      <c r="U18" s="11">
        <f>COUNTIF($C$5:$C$595,C18)</f>
        <v>1</v>
      </c>
    </row>
    <row r="19" spans="1:21" ht="103.5" customHeight="1" x14ac:dyDescent="0.25">
      <c r="A19" s="13">
        <v>255147</v>
      </c>
      <c r="B19" s="14" t="s">
        <v>628</v>
      </c>
      <c r="C19" s="14" t="s">
        <v>629</v>
      </c>
      <c r="D19" s="14" t="s">
        <v>18</v>
      </c>
      <c r="E19" s="13">
        <v>3108602</v>
      </c>
      <c r="F19" s="14" t="s">
        <v>630</v>
      </c>
      <c r="G19" s="14" t="str">
        <f>R19</f>
        <v>Região Intermediária de Montes Claros</v>
      </c>
      <c r="H19" s="15">
        <f>VLOOKUP(E19,Planilha2!A:D,4,FALSE)</f>
        <v>0.65600000000000003</v>
      </c>
      <c r="I19" s="14" t="s">
        <v>20</v>
      </c>
      <c r="J19" s="14" t="s">
        <v>20</v>
      </c>
      <c r="K19" s="14" t="s">
        <v>20</v>
      </c>
      <c r="L19" s="14" t="s">
        <v>20</v>
      </c>
      <c r="M19" s="14" t="s">
        <v>20</v>
      </c>
      <c r="N19" s="14" t="s">
        <v>20</v>
      </c>
      <c r="O19" s="13" t="s">
        <v>144</v>
      </c>
      <c r="P19" s="14" t="s">
        <v>2393</v>
      </c>
      <c r="Q19" s="15" t="s">
        <v>2425</v>
      </c>
      <c r="R19" s="10" t="str">
        <f>VLOOKUP(E19,Planilha2!A:D,3,FALSE)</f>
        <v>Região Intermediária de Montes Claros</v>
      </c>
      <c r="S19" s="11">
        <f>COUNTIFS($A$5:$A$595,A19)</f>
        <v>1</v>
      </c>
      <c r="T19" s="11">
        <f>COUNTIF($B$5:$B$595,B19)</f>
        <v>1</v>
      </c>
      <c r="U19" s="11">
        <f>COUNTIF($C$5:$C$595,C19)</f>
        <v>1</v>
      </c>
    </row>
    <row r="20" spans="1:21" ht="103.5" customHeight="1" x14ac:dyDescent="0.25">
      <c r="A20" s="13">
        <v>255490</v>
      </c>
      <c r="B20" s="14" t="s">
        <v>633</v>
      </c>
      <c r="C20" s="14" t="s">
        <v>634</v>
      </c>
      <c r="D20" s="14" t="s">
        <v>18</v>
      </c>
      <c r="E20" s="13">
        <v>3170701</v>
      </c>
      <c r="F20" s="14" t="s">
        <v>328</v>
      </c>
      <c r="G20" s="14" t="str">
        <f>R20</f>
        <v>Região Intermediária de Varginha</v>
      </c>
      <c r="H20" s="15">
        <f>VLOOKUP(E20,Planilha2!A:D,4,FALSE)</f>
        <v>0.77800000000000002</v>
      </c>
      <c r="I20" s="14" t="s">
        <v>20</v>
      </c>
      <c r="J20" s="14" t="s">
        <v>20</v>
      </c>
      <c r="K20" s="14" t="s">
        <v>20</v>
      </c>
      <c r="L20" s="14" t="s">
        <v>33</v>
      </c>
      <c r="M20" s="14" t="s">
        <v>33</v>
      </c>
      <c r="N20" s="14" t="s">
        <v>33</v>
      </c>
      <c r="O20" s="13" t="s">
        <v>635</v>
      </c>
      <c r="P20" s="14" t="s">
        <v>2393</v>
      </c>
      <c r="Q20" s="15" t="s">
        <v>2425</v>
      </c>
      <c r="R20" s="10" t="str">
        <f>VLOOKUP(E20,Planilha2!A:D,3,FALSE)</f>
        <v>Região Intermediária de Varginha</v>
      </c>
      <c r="S20" s="11">
        <f>COUNTIFS($A$5:$A$595,A20)</f>
        <v>1</v>
      </c>
      <c r="T20" s="11">
        <f>COUNTIF($B$5:$B$595,B20)</f>
        <v>1</v>
      </c>
      <c r="U20" s="11">
        <f>COUNTIF($C$5:$C$595,C20)</f>
        <v>1</v>
      </c>
    </row>
    <row r="21" spans="1:21" ht="103.5" customHeight="1" x14ac:dyDescent="0.25">
      <c r="A21" s="13">
        <v>256425</v>
      </c>
      <c r="B21" s="14" t="s">
        <v>669</v>
      </c>
      <c r="C21" s="14" t="s">
        <v>670</v>
      </c>
      <c r="D21" s="14" t="s">
        <v>18</v>
      </c>
      <c r="E21" s="13">
        <v>3151206</v>
      </c>
      <c r="F21" s="14" t="s">
        <v>671</v>
      </c>
      <c r="G21" s="14" t="str">
        <f>R21</f>
        <v>Região Intermediária de Montes Claros</v>
      </c>
      <c r="H21" s="15">
        <f>VLOOKUP(E21,Planilha2!A:D,4,FALSE)</f>
        <v>0.73099999999999998</v>
      </c>
      <c r="I21" s="14" t="s">
        <v>33</v>
      </c>
      <c r="J21" s="14" t="s">
        <v>33</v>
      </c>
      <c r="K21" s="14" t="s">
        <v>20</v>
      </c>
      <c r="L21" s="14" t="s">
        <v>20</v>
      </c>
      <c r="M21" s="14" t="s">
        <v>20</v>
      </c>
      <c r="N21" s="14" t="s">
        <v>20</v>
      </c>
      <c r="O21" s="13" t="s">
        <v>672</v>
      </c>
      <c r="P21" s="14" t="s">
        <v>2393</v>
      </c>
      <c r="Q21" s="15" t="s">
        <v>2424</v>
      </c>
      <c r="R21" s="10" t="str">
        <f>VLOOKUP(E21,Planilha2!A:D,3,FALSE)</f>
        <v>Região Intermediária de Montes Claros</v>
      </c>
      <c r="S21" s="11">
        <f>COUNTIFS($A$5:$A$595,A21)</f>
        <v>1</v>
      </c>
      <c r="T21" s="11">
        <f>COUNTIF($B$5:$B$595,B21)</f>
        <v>1</v>
      </c>
      <c r="U21" s="11">
        <f>COUNTIF($C$5:$C$595,C21)</f>
        <v>1</v>
      </c>
    </row>
    <row r="22" spans="1:21" ht="103.5" customHeight="1" x14ac:dyDescent="0.25">
      <c r="A22" s="13">
        <v>256668</v>
      </c>
      <c r="B22" s="14" t="s">
        <v>678</v>
      </c>
      <c r="C22" s="14" t="s">
        <v>679</v>
      </c>
      <c r="D22" s="14" t="s">
        <v>18</v>
      </c>
      <c r="E22" s="13">
        <v>3170206</v>
      </c>
      <c r="F22" s="14" t="s">
        <v>603</v>
      </c>
      <c r="G22" s="14" t="str">
        <f>R22</f>
        <v>Região Intermediária de Uberlândia</v>
      </c>
      <c r="H22" s="15">
        <f>VLOOKUP(E22,Planilha2!A:D,4,FALSE)</f>
        <v>0.78900000000000003</v>
      </c>
      <c r="I22" s="14" t="s">
        <v>20</v>
      </c>
      <c r="J22" s="14" t="s">
        <v>20</v>
      </c>
      <c r="K22" s="14" t="s">
        <v>20</v>
      </c>
      <c r="L22" s="14" t="s">
        <v>20</v>
      </c>
      <c r="M22" s="14" t="s">
        <v>20</v>
      </c>
      <c r="N22" s="14" t="s">
        <v>20</v>
      </c>
      <c r="O22" s="13" t="s">
        <v>42</v>
      </c>
      <c r="P22" s="14" t="s">
        <v>2393</v>
      </c>
      <c r="Q22" s="15" t="s">
        <v>2425</v>
      </c>
      <c r="R22" s="10" t="str">
        <f>VLOOKUP(E22,Planilha2!A:D,3,FALSE)</f>
        <v>Região Intermediária de Uberlândia</v>
      </c>
      <c r="S22" s="11">
        <f>COUNTIFS($A$5:$A$595,A22)</f>
        <v>1</v>
      </c>
      <c r="T22" s="11">
        <f>COUNTIF($B$5:$B$595,B22)</f>
        <v>1</v>
      </c>
      <c r="U22" s="11">
        <f>COUNTIF($C$5:$C$595,C22)</f>
        <v>1</v>
      </c>
    </row>
    <row r="23" spans="1:21" ht="103.5" customHeight="1" x14ac:dyDescent="0.25">
      <c r="A23" s="13">
        <v>258730</v>
      </c>
      <c r="B23" s="14" t="s">
        <v>815</v>
      </c>
      <c r="C23" s="14" t="s">
        <v>816</v>
      </c>
      <c r="D23" s="14" t="s">
        <v>18</v>
      </c>
      <c r="E23" s="13">
        <v>3127701</v>
      </c>
      <c r="F23" s="14" t="s">
        <v>423</v>
      </c>
      <c r="G23" s="14" t="str">
        <f>R23</f>
        <v>Região Intermediária de Governador Valadares</v>
      </c>
      <c r="H23" s="15">
        <f>VLOOKUP(E23,Planilha2!A:D,4,FALSE)</f>
        <v>0.72699999999999998</v>
      </c>
      <c r="I23" s="14" t="s">
        <v>20</v>
      </c>
      <c r="J23" s="14" t="s">
        <v>33</v>
      </c>
      <c r="K23" s="14" t="s">
        <v>20</v>
      </c>
      <c r="L23" s="14" t="s">
        <v>20</v>
      </c>
      <c r="M23" s="14" t="s">
        <v>20</v>
      </c>
      <c r="N23" s="14" t="s">
        <v>33</v>
      </c>
      <c r="O23" s="13" t="s">
        <v>188</v>
      </c>
      <c r="P23" s="14" t="s">
        <v>2393</v>
      </c>
      <c r="Q23" s="15" t="s">
        <v>2425</v>
      </c>
      <c r="R23" s="10" t="str">
        <f>VLOOKUP(E23,Planilha2!A:D,3,FALSE)</f>
        <v>Região Intermediária de Governador Valadares</v>
      </c>
      <c r="S23" s="11">
        <f>COUNTIFS($A$5:$A$595,A23)</f>
        <v>1</v>
      </c>
      <c r="T23" s="11">
        <f>COUNTIF($B$5:$B$595,B23)</f>
        <v>1</v>
      </c>
      <c r="U23" s="11">
        <f>COUNTIF($C$5:$C$595,C23)</f>
        <v>1</v>
      </c>
    </row>
    <row r="24" spans="1:21" ht="103.5" customHeight="1" x14ac:dyDescent="0.25">
      <c r="A24" s="13">
        <v>260056</v>
      </c>
      <c r="B24" s="14" t="s">
        <v>889</v>
      </c>
      <c r="C24" s="14" t="s">
        <v>890</v>
      </c>
      <c r="D24" s="14" t="s">
        <v>18</v>
      </c>
      <c r="E24" s="13">
        <v>3118304</v>
      </c>
      <c r="F24" s="14" t="s">
        <v>406</v>
      </c>
      <c r="G24" s="14" t="str">
        <f>R24</f>
        <v>Região Intermediária de Barbacena</v>
      </c>
      <c r="H24" s="15">
        <f>VLOOKUP(E24,Planilha2!A:D,4,FALSE)</f>
        <v>0.76100000000000001</v>
      </c>
      <c r="I24" s="14" t="s">
        <v>20</v>
      </c>
      <c r="J24" s="14" t="s">
        <v>20</v>
      </c>
      <c r="K24" s="14" t="s">
        <v>20</v>
      </c>
      <c r="L24" s="14" t="s">
        <v>20</v>
      </c>
      <c r="M24" s="14" t="s">
        <v>20</v>
      </c>
      <c r="N24" s="14" t="s">
        <v>20</v>
      </c>
      <c r="O24" s="13" t="s">
        <v>891</v>
      </c>
      <c r="P24" s="14" t="s">
        <v>2393</v>
      </c>
      <c r="Q24" s="15" t="s">
        <v>2425</v>
      </c>
      <c r="R24" s="10" t="str">
        <f>VLOOKUP(E24,Planilha2!A:D,3,FALSE)</f>
        <v>Região Intermediária de Barbacena</v>
      </c>
      <c r="S24" s="11">
        <f>COUNTIFS($A$5:$A$595,A24)</f>
        <v>1</v>
      </c>
      <c r="T24" s="11">
        <f>COUNTIF($B$5:$B$595,B24)</f>
        <v>1</v>
      </c>
      <c r="U24" s="11">
        <f>COUNTIF($C$5:$C$595,C24)</f>
        <v>1</v>
      </c>
    </row>
    <row r="25" spans="1:21" ht="103.5" customHeight="1" x14ac:dyDescent="0.25">
      <c r="A25" s="13">
        <v>260448</v>
      </c>
      <c r="B25" s="14" t="s">
        <v>916</v>
      </c>
      <c r="C25" s="14" t="s">
        <v>917</v>
      </c>
      <c r="D25" s="14" t="s">
        <v>18</v>
      </c>
      <c r="E25" s="13">
        <v>3109402</v>
      </c>
      <c r="F25" s="14" t="s">
        <v>918</v>
      </c>
      <c r="G25" s="14" t="str">
        <f>R25</f>
        <v>Região Intermediária de Montes Claros</v>
      </c>
      <c r="H25" s="15">
        <f>VLOOKUP(E25,Planilha2!A:D,4,FALSE)</f>
        <v>0.624</v>
      </c>
      <c r="I25" s="14" t="s">
        <v>33</v>
      </c>
      <c r="J25" s="14" t="s">
        <v>20</v>
      </c>
      <c r="K25" s="14" t="s">
        <v>33</v>
      </c>
      <c r="L25" s="14" t="s">
        <v>20</v>
      </c>
      <c r="M25" s="14" t="s">
        <v>20</v>
      </c>
      <c r="N25" s="14" t="s">
        <v>33</v>
      </c>
      <c r="O25" s="13" t="s">
        <v>1629</v>
      </c>
      <c r="P25" s="14" t="s">
        <v>2393</v>
      </c>
      <c r="Q25" s="16" t="s">
        <v>2423</v>
      </c>
      <c r="R25" s="10" t="str">
        <f>VLOOKUP(E25,Planilha2!A:D,3,FALSE)</f>
        <v>Região Intermediária de Montes Claros</v>
      </c>
      <c r="S25" s="11">
        <f>COUNTIFS($A$5:$A$595,A25)</f>
        <v>1</v>
      </c>
      <c r="T25" s="11">
        <f>COUNTIF($B$5:$B$595,B25)</f>
        <v>1</v>
      </c>
      <c r="U25" s="11">
        <f>COUNTIF($C$5:$C$595,C25)</f>
        <v>1</v>
      </c>
    </row>
    <row r="26" spans="1:21" ht="103.5" customHeight="1" x14ac:dyDescent="0.25">
      <c r="A26" s="13">
        <v>260674</v>
      </c>
      <c r="B26" s="14" t="s">
        <v>922</v>
      </c>
      <c r="C26" s="14" t="s">
        <v>923</v>
      </c>
      <c r="D26" s="14" t="s">
        <v>18</v>
      </c>
      <c r="E26" s="13">
        <v>3137403</v>
      </c>
      <c r="F26" s="14" t="s">
        <v>924</v>
      </c>
      <c r="G26" s="14" t="str">
        <f>R26</f>
        <v>Região Intermediária de Barbacena</v>
      </c>
      <c r="H26" s="15">
        <f>VLOOKUP(E26,Planilha2!A:D,4,FALSE)</f>
        <v>0.67600000000000005</v>
      </c>
      <c r="I26" s="14" t="s">
        <v>20</v>
      </c>
      <c r="J26" s="14" t="s">
        <v>20</v>
      </c>
      <c r="K26" s="14" t="s">
        <v>20</v>
      </c>
      <c r="L26" s="14" t="s">
        <v>20</v>
      </c>
      <c r="M26" s="14" t="s">
        <v>20</v>
      </c>
      <c r="N26" s="14" t="s">
        <v>33</v>
      </c>
      <c r="O26" s="13" t="s">
        <v>86</v>
      </c>
      <c r="P26" s="14" t="s">
        <v>2393</v>
      </c>
      <c r="Q26" s="15" t="s">
        <v>2425</v>
      </c>
      <c r="R26" s="10" t="str">
        <f>VLOOKUP(E26,Planilha2!A:D,3,FALSE)</f>
        <v>Região Intermediária de Barbacena</v>
      </c>
      <c r="S26" s="11">
        <f>COUNTIFS($A$5:$A$595,A26)</f>
        <v>1</v>
      </c>
      <c r="T26" s="11">
        <f>COUNTIF($B$5:$B$595,B26)</f>
        <v>1</v>
      </c>
      <c r="U26" s="11">
        <f>COUNTIF($C$5:$C$595,C26)</f>
        <v>1</v>
      </c>
    </row>
    <row r="27" spans="1:21" ht="103.5" customHeight="1" x14ac:dyDescent="0.25">
      <c r="A27" s="13">
        <v>260790</v>
      </c>
      <c r="B27" s="14" t="s">
        <v>933</v>
      </c>
      <c r="C27" s="14" t="s">
        <v>934</v>
      </c>
      <c r="D27" s="14" t="s">
        <v>18</v>
      </c>
      <c r="E27" s="13">
        <v>3156908</v>
      </c>
      <c r="F27" s="14" t="s">
        <v>935</v>
      </c>
      <c r="G27" s="14" t="str">
        <f>R27</f>
        <v>Região Intermediária de Uberaba</v>
      </c>
      <c r="H27" s="15">
        <f>VLOOKUP(E27,Planilha2!A:D,4,FALSE)</f>
        <v>0.73199999999999998</v>
      </c>
      <c r="I27" s="14" t="s">
        <v>20</v>
      </c>
      <c r="J27" s="14" t="s">
        <v>20</v>
      </c>
      <c r="K27" s="14" t="s">
        <v>20</v>
      </c>
      <c r="L27" s="14" t="s">
        <v>20</v>
      </c>
      <c r="M27" s="14" t="s">
        <v>20</v>
      </c>
      <c r="N27" s="14" t="s">
        <v>33</v>
      </c>
      <c r="O27" s="13" t="s">
        <v>936</v>
      </c>
      <c r="P27" s="14" t="s">
        <v>2393</v>
      </c>
      <c r="Q27" s="15" t="s">
        <v>2425</v>
      </c>
      <c r="R27" s="10" t="str">
        <f>VLOOKUP(E27,Planilha2!A:D,3,FALSE)</f>
        <v>Região Intermediária de Uberaba</v>
      </c>
      <c r="S27" s="11">
        <f>COUNTIFS($A$5:$A$595,A27)</f>
        <v>1</v>
      </c>
      <c r="T27" s="11">
        <f>COUNTIF($B$5:$B$595,B27)</f>
        <v>1</v>
      </c>
      <c r="U27" s="11">
        <f>COUNTIF($C$5:$C$595,C27)</f>
        <v>1</v>
      </c>
    </row>
    <row r="28" spans="1:21" ht="103.5" customHeight="1" x14ac:dyDescent="0.25">
      <c r="A28" s="13">
        <v>260856</v>
      </c>
      <c r="B28" s="14" t="s">
        <v>939</v>
      </c>
      <c r="C28" s="14" t="s">
        <v>940</v>
      </c>
      <c r="D28" s="14" t="s">
        <v>18</v>
      </c>
      <c r="E28" s="13">
        <v>3169109</v>
      </c>
      <c r="F28" s="14" t="s">
        <v>941</v>
      </c>
      <c r="G28" s="14" t="str">
        <f>R28</f>
        <v>Região Intermediária de Pouso Alegre</v>
      </c>
      <c r="H28" s="15">
        <f>VLOOKUP(E28,Planilha2!A:D,4,FALSE)</f>
        <v>0.66100000000000003</v>
      </c>
      <c r="I28" s="14" t="s">
        <v>20</v>
      </c>
      <c r="J28" s="14" t="s">
        <v>20</v>
      </c>
      <c r="K28" s="14" t="s">
        <v>20</v>
      </c>
      <c r="L28" s="14" t="s">
        <v>20</v>
      </c>
      <c r="M28" s="14" t="s">
        <v>20</v>
      </c>
      <c r="N28" s="14" t="s">
        <v>33</v>
      </c>
      <c r="O28" s="13" t="s">
        <v>891</v>
      </c>
      <c r="P28" s="14" t="s">
        <v>2393</v>
      </c>
      <c r="Q28" s="15" t="s">
        <v>2425</v>
      </c>
      <c r="R28" s="10" t="str">
        <f>VLOOKUP(E28,Planilha2!A:D,3,FALSE)</f>
        <v>Região Intermediária de Pouso Alegre</v>
      </c>
      <c r="S28" s="11">
        <f>COUNTIFS($A$5:$A$595,A28)</f>
        <v>1</v>
      </c>
      <c r="T28" s="11">
        <f>COUNTIF($B$5:$B$595,B28)</f>
        <v>1</v>
      </c>
      <c r="U28" s="11">
        <f>COUNTIF($C$5:$C$595,C28)</f>
        <v>1</v>
      </c>
    </row>
    <row r="29" spans="1:21" ht="103.5" customHeight="1" x14ac:dyDescent="0.25">
      <c r="A29" s="13">
        <v>261556</v>
      </c>
      <c r="B29" s="14" t="s">
        <v>954</v>
      </c>
      <c r="C29" s="14" t="s">
        <v>955</v>
      </c>
      <c r="D29" s="14" t="s">
        <v>18</v>
      </c>
      <c r="E29" s="13">
        <v>3114006</v>
      </c>
      <c r="F29" s="14" t="s">
        <v>216</v>
      </c>
      <c r="G29" s="14" t="str">
        <f>R29</f>
        <v>Região Intermediária de Divinópolis</v>
      </c>
      <c r="H29" s="15">
        <f>VLOOKUP(E29,Planilha2!A:D,4,FALSE)</f>
        <v>0.68899999999999995</v>
      </c>
      <c r="I29" s="14" t="s">
        <v>20</v>
      </c>
      <c r="J29" s="14" t="s">
        <v>20</v>
      </c>
      <c r="K29" s="14" t="s">
        <v>20</v>
      </c>
      <c r="L29" s="14" t="s">
        <v>20</v>
      </c>
      <c r="M29" s="14" t="s">
        <v>20</v>
      </c>
      <c r="N29" s="14" t="s">
        <v>20</v>
      </c>
      <c r="O29" s="13" t="s">
        <v>169</v>
      </c>
      <c r="P29" s="14" t="s">
        <v>2393</v>
      </c>
      <c r="Q29" s="15" t="s">
        <v>2425</v>
      </c>
      <c r="R29" s="10" t="str">
        <f>VLOOKUP(E29,Planilha2!A:D,3,FALSE)</f>
        <v>Região Intermediária de Divinópolis</v>
      </c>
      <c r="S29" s="11">
        <f>COUNTIFS($A$5:$A$595,A29)</f>
        <v>1</v>
      </c>
      <c r="T29" s="11">
        <f>COUNTIF($B$5:$B$595,B29)</f>
        <v>1</v>
      </c>
      <c r="U29" s="11">
        <f>COUNTIF($C$5:$C$595,C29)</f>
        <v>1</v>
      </c>
    </row>
    <row r="30" spans="1:21" ht="103.5" customHeight="1" x14ac:dyDescent="0.25">
      <c r="A30" s="13">
        <v>263084</v>
      </c>
      <c r="B30" s="14" t="s">
        <v>1020</v>
      </c>
      <c r="C30" s="14" t="s">
        <v>1021</v>
      </c>
      <c r="D30" s="14" t="s">
        <v>18</v>
      </c>
      <c r="E30" s="13">
        <v>3170701</v>
      </c>
      <c r="F30" s="14" t="s">
        <v>328</v>
      </c>
      <c r="G30" s="14" t="str">
        <f>R30</f>
        <v>Região Intermediária de Varginha</v>
      </c>
      <c r="H30" s="15">
        <f>VLOOKUP(E30,Planilha2!A:D,4,FALSE)</f>
        <v>0.77800000000000002</v>
      </c>
      <c r="I30" s="14" t="s">
        <v>20</v>
      </c>
      <c r="J30" s="14" t="s">
        <v>20</v>
      </c>
      <c r="K30" s="14" t="s">
        <v>20</v>
      </c>
      <c r="L30" s="14" t="s">
        <v>20</v>
      </c>
      <c r="M30" s="14" t="s">
        <v>20</v>
      </c>
      <c r="N30" s="14" t="s">
        <v>20</v>
      </c>
      <c r="O30" s="13" t="s">
        <v>540</v>
      </c>
      <c r="P30" s="14" t="s">
        <v>2393</v>
      </c>
      <c r="Q30" s="15" t="s">
        <v>2425</v>
      </c>
      <c r="R30" s="10" t="str">
        <f>VLOOKUP(E30,Planilha2!A:D,3,FALSE)</f>
        <v>Região Intermediária de Varginha</v>
      </c>
      <c r="S30" s="11">
        <f>COUNTIFS($A$5:$A$595,A30)</f>
        <v>1</v>
      </c>
      <c r="T30" s="11">
        <f>COUNTIF($B$5:$B$595,B30)</f>
        <v>1</v>
      </c>
      <c r="U30" s="11">
        <f>COUNTIF($C$5:$C$595,C30)</f>
        <v>1</v>
      </c>
    </row>
    <row r="31" spans="1:21" ht="103.5" customHeight="1" x14ac:dyDescent="0.25">
      <c r="A31" s="13">
        <v>263965</v>
      </c>
      <c r="B31" s="14" t="s">
        <v>1039</v>
      </c>
      <c r="C31" s="14" t="s">
        <v>1040</v>
      </c>
      <c r="D31" s="14" t="s">
        <v>18</v>
      </c>
      <c r="E31" s="13">
        <v>3170404</v>
      </c>
      <c r="F31" s="14" t="s">
        <v>1041</v>
      </c>
      <c r="G31" s="14" t="str">
        <f>R31</f>
        <v>Região Intermediária de Patos de Minas</v>
      </c>
      <c r="H31" s="15">
        <f>VLOOKUP(E31,Planilha2!A:D,4,FALSE)</f>
        <v>0.73599999999999999</v>
      </c>
      <c r="I31" s="14" t="s">
        <v>33</v>
      </c>
      <c r="J31" s="14" t="s">
        <v>20</v>
      </c>
      <c r="K31" s="14" t="s">
        <v>20</v>
      </c>
      <c r="L31" s="14" t="s">
        <v>20</v>
      </c>
      <c r="M31" s="14" t="s">
        <v>20</v>
      </c>
      <c r="N31" s="14" t="s">
        <v>20</v>
      </c>
      <c r="O31" s="14">
        <v>88</v>
      </c>
      <c r="P31" s="14" t="s">
        <v>2393</v>
      </c>
      <c r="Q31" s="15" t="s">
        <v>2425</v>
      </c>
      <c r="R31" s="10" t="str">
        <f>VLOOKUP(E31,Planilha2!A:D,3,FALSE)</f>
        <v>Região Intermediária de Patos de Minas</v>
      </c>
      <c r="S31" s="11">
        <f>COUNTIFS($A$5:$A$595,A31)</f>
        <v>1</v>
      </c>
      <c r="T31" s="11">
        <f>COUNTIF($B$5:$B$595,B31)</f>
        <v>1</v>
      </c>
      <c r="U31" s="11">
        <f>COUNTIF($C$5:$C$595,C31)</f>
        <v>1</v>
      </c>
    </row>
    <row r="32" spans="1:21" ht="103.5" customHeight="1" x14ac:dyDescent="0.25">
      <c r="A32" s="13">
        <v>265146</v>
      </c>
      <c r="B32" s="14" t="s">
        <v>1057</v>
      </c>
      <c r="C32" s="14" t="s">
        <v>1058</v>
      </c>
      <c r="D32" s="14" t="s">
        <v>18</v>
      </c>
      <c r="E32" s="13">
        <v>3147709</v>
      </c>
      <c r="F32" s="14" t="s">
        <v>1059</v>
      </c>
      <c r="G32" s="14" t="str">
        <f>R32</f>
        <v>Região Intermediária de Divinópolis</v>
      </c>
      <c r="H32" s="15">
        <f>VLOOKUP(E32,Planilha2!A:D,4,FALSE)</f>
        <v>0.68700000000000006</v>
      </c>
      <c r="I32" s="14" t="s">
        <v>20</v>
      </c>
      <c r="J32" s="14" t="s">
        <v>20</v>
      </c>
      <c r="K32" s="14" t="s">
        <v>20</v>
      </c>
      <c r="L32" s="14" t="s">
        <v>20</v>
      </c>
      <c r="M32" s="14" t="s">
        <v>20</v>
      </c>
      <c r="N32" s="14" t="s">
        <v>20</v>
      </c>
      <c r="O32" s="13" t="s">
        <v>568</v>
      </c>
      <c r="P32" s="14" t="s">
        <v>2393</v>
      </c>
      <c r="Q32" s="15" t="s">
        <v>2425</v>
      </c>
      <c r="R32" s="10" t="str">
        <f>VLOOKUP(E32,Planilha2!A:D,3,FALSE)</f>
        <v>Região Intermediária de Divinópolis</v>
      </c>
      <c r="S32" s="11">
        <f>COUNTIFS($A$5:$A$595,A32)</f>
        <v>1</v>
      </c>
      <c r="T32" s="11">
        <f>COUNTIF($B$5:$B$595,B32)</f>
        <v>1</v>
      </c>
      <c r="U32" s="11">
        <f>COUNTIF($C$5:$C$595,C32)</f>
        <v>1</v>
      </c>
    </row>
    <row r="33" spans="1:21" ht="103.5" customHeight="1" x14ac:dyDescent="0.25">
      <c r="A33" s="13">
        <v>268640</v>
      </c>
      <c r="B33" s="14" t="s">
        <v>1087</v>
      </c>
      <c r="C33" s="14" t="s">
        <v>1088</v>
      </c>
      <c r="D33" s="14" t="s">
        <v>18</v>
      </c>
      <c r="E33" s="13">
        <v>3127701</v>
      </c>
      <c r="F33" s="14" t="s">
        <v>1089</v>
      </c>
      <c r="G33" s="14" t="str">
        <f>R33</f>
        <v>Região Intermediária de Governador Valadares</v>
      </c>
      <c r="H33" s="15">
        <f>VLOOKUP(E33,Planilha2!A:D,4,FALSE)</f>
        <v>0.72699999999999998</v>
      </c>
      <c r="I33" s="14" t="s">
        <v>20</v>
      </c>
      <c r="J33" s="14" t="s">
        <v>20</v>
      </c>
      <c r="K33" s="14" t="s">
        <v>20</v>
      </c>
      <c r="L33" s="14" t="s">
        <v>33</v>
      </c>
      <c r="M33" s="14" t="s">
        <v>20</v>
      </c>
      <c r="N33" s="14" t="s">
        <v>20</v>
      </c>
      <c r="O33" s="13" t="s">
        <v>1630</v>
      </c>
      <c r="P33" s="14" t="s">
        <v>2393</v>
      </c>
      <c r="Q33" s="15" t="s">
        <v>2425</v>
      </c>
      <c r="R33" s="10" t="str">
        <f>VLOOKUP(E33,Planilha2!A:D,3,FALSE)</f>
        <v>Região Intermediária de Governador Valadares</v>
      </c>
      <c r="S33" s="11">
        <f>COUNTIFS($A$5:$A$595,A33)</f>
        <v>1</v>
      </c>
      <c r="T33" s="11">
        <f>COUNTIF($B$5:$B$595,B33)</f>
        <v>1</v>
      </c>
      <c r="U33" s="11">
        <f>COUNTIF($C$5:$C$595,C33)</f>
        <v>1</v>
      </c>
    </row>
    <row r="34" spans="1:21" ht="103.5" customHeight="1" x14ac:dyDescent="0.25">
      <c r="A34" s="13">
        <v>268705</v>
      </c>
      <c r="B34" s="14" t="s">
        <v>1097</v>
      </c>
      <c r="C34" s="14" t="s">
        <v>1098</v>
      </c>
      <c r="D34" s="14" t="s">
        <v>18</v>
      </c>
      <c r="E34" s="13">
        <v>3137908</v>
      </c>
      <c r="F34" s="14" t="s">
        <v>1099</v>
      </c>
      <c r="G34" s="14" t="str">
        <f>R34</f>
        <v>Região Intermediária de Barbacena</v>
      </c>
      <c r="H34" s="15">
        <f>VLOOKUP(E34,Planilha2!A:D,4,FALSE)</f>
        <v>0.65500000000000003</v>
      </c>
      <c r="I34" s="14" t="s">
        <v>20</v>
      </c>
      <c r="J34" s="14" t="s">
        <v>20</v>
      </c>
      <c r="K34" s="14" t="s">
        <v>20</v>
      </c>
      <c r="L34" s="14" t="s">
        <v>20</v>
      </c>
      <c r="M34" s="14" t="s">
        <v>20</v>
      </c>
      <c r="N34" s="14" t="s">
        <v>33</v>
      </c>
      <c r="O34" s="14">
        <v>97.625</v>
      </c>
      <c r="P34" s="14" t="s">
        <v>2393</v>
      </c>
      <c r="Q34" s="15" t="s">
        <v>2425</v>
      </c>
      <c r="R34" s="10" t="str">
        <f>VLOOKUP(E34,Planilha2!A:D,3,FALSE)</f>
        <v>Região Intermediária de Barbacena</v>
      </c>
      <c r="S34" s="11">
        <f>COUNTIFS($A$5:$A$595,A34)</f>
        <v>1</v>
      </c>
      <c r="T34" s="11">
        <f>COUNTIF($B$5:$B$595,B34)</f>
        <v>1</v>
      </c>
      <c r="U34" s="11">
        <f>COUNTIF($C$5:$C$595,C34)</f>
        <v>1</v>
      </c>
    </row>
    <row r="35" spans="1:21" ht="103.5" customHeight="1" x14ac:dyDescent="0.25">
      <c r="A35" s="13">
        <v>268786</v>
      </c>
      <c r="B35" s="14" t="s">
        <v>1109</v>
      </c>
      <c r="C35" s="14" t="s">
        <v>1110</v>
      </c>
      <c r="D35" s="14" t="s">
        <v>18</v>
      </c>
      <c r="E35" s="13">
        <v>3156908</v>
      </c>
      <c r="F35" s="14" t="s">
        <v>1111</v>
      </c>
      <c r="G35" s="14" t="str">
        <f>R35</f>
        <v>Região Intermediária de Uberaba</v>
      </c>
      <c r="H35" s="15">
        <f>VLOOKUP(E35,Planilha2!A:D,4,FALSE)</f>
        <v>0.73199999999999998</v>
      </c>
      <c r="I35" s="14" t="s">
        <v>20</v>
      </c>
      <c r="J35" s="14" t="s">
        <v>20</v>
      </c>
      <c r="K35" s="14" t="s">
        <v>20</v>
      </c>
      <c r="L35" s="14" t="s">
        <v>20</v>
      </c>
      <c r="M35" s="14" t="s">
        <v>20</v>
      </c>
      <c r="N35" s="14" t="s">
        <v>33</v>
      </c>
      <c r="O35" s="13" t="s">
        <v>176</v>
      </c>
      <c r="P35" s="14" t="s">
        <v>2393</v>
      </c>
      <c r="Q35" s="15" t="s">
        <v>2425</v>
      </c>
      <c r="R35" s="10" t="str">
        <f>VLOOKUP(E35,Planilha2!A:D,3,FALSE)</f>
        <v>Região Intermediária de Uberaba</v>
      </c>
      <c r="S35" s="11">
        <f>COUNTIFS($A$5:$A$595,A35)</f>
        <v>1</v>
      </c>
      <c r="T35" s="11">
        <f>COUNTIF($B$5:$B$595,B35)</f>
        <v>1</v>
      </c>
      <c r="U35" s="11">
        <f>COUNTIF($C$5:$C$595,C35)</f>
        <v>1</v>
      </c>
    </row>
    <row r="36" spans="1:21" ht="103.5" customHeight="1" x14ac:dyDescent="0.25">
      <c r="A36" s="13">
        <v>270041</v>
      </c>
      <c r="B36" s="14" t="s">
        <v>863</v>
      </c>
      <c r="C36" s="14" t="s">
        <v>1160</v>
      </c>
      <c r="D36" s="14" t="s">
        <v>18</v>
      </c>
      <c r="E36" s="13">
        <v>3136009</v>
      </c>
      <c r="F36" s="14" t="s">
        <v>866</v>
      </c>
      <c r="G36" s="14" t="str">
        <f>R36</f>
        <v>Região Intermediária de Teófilo Otoni</v>
      </c>
      <c r="H36" s="15">
        <f>VLOOKUP(E36,Planilha2!A:D,4,FALSE)</f>
        <v>0.58699999999999997</v>
      </c>
      <c r="I36" s="14" t="s">
        <v>20</v>
      </c>
      <c r="J36" s="14" t="s">
        <v>20</v>
      </c>
      <c r="K36" s="14" t="s">
        <v>20</v>
      </c>
      <c r="L36" s="14" t="s">
        <v>20</v>
      </c>
      <c r="M36" s="14" t="s">
        <v>20</v>
      </c>
      <c r="N36" s="14" t="s">
        <v>20</v>
      </c>
      <c r="O36" s="13" t="s">
        <v>1161</v>
      </c>
      <c r="P36" s="14" t="s">
        <v>2393</v>
      </c>
      <c r="Q36" s="15" t="s">
        <v>2425</v>
      </c>
      <c r="R36" s="10" t="str">
        <f>VLOOKUP(E36,Planilha2!A:D,3,FALSE)</f>
        <v>Região Intermediária de Teófilo Otoni</v>
      </c>
      <c r="S36" s="11">
        <f>COUNTIFS($A$5:$A$595,A36)</f>
        <v>1</v>
      </c>
      <c r="T36" s="11">
        <f>COUNTIF($B$5:$B$595,B36)</f>
        <v>2</v>
      </c>
      <c r="U36" s="11">
        <f>COUNTIF($C$5:$C$595,C36)</f>
        <v>1</v>
      </c>
    </row>
    <row r="37" spans="1:21" ht="103.5" customHeight="1" x14ac:dyDescent="0.25">
      <c r="A37" s="13">
        <v>271559</v>
      </c>
      <c r="B37" s="14" t="s">
        <v>1289</v>
      </c>
      <c r="C37" s="14" t="s">
        <v>1290</v>
      </c>
      <c r="D37" s="14" t="s">
        <v>18</v>
      </c>
      <c r="E37" s="13">
        <v>3106200</v>
      </c>
      <c r="F37" s="14" t="s">
        <v>70</v>
      </c>
      <c r="G37" s="14" t="str">
        <f>R37</f>
        <v>Região Intermediária de Belo Horizonte</v>
      </c>
      <c r="H37" s="15">
        <f>VLOOKUP(E37,Planilha2!A:D,4,FALSE)</f>
        <v>0.81</v>
      </c>
      <c r="I37" s="14" t="s">
        <v>33</v>
      </c>
      <c r="J37" s="14" t="s">
        <v>20</v>
      </c>
      <c r="K37" s="14" t="s">
        <v>20</v>
      </c>
      <c r="L37" s="14" t="s">
        <v>20</v>
      </c>
      <c r="M37" s="14" t="s">
        <v>20</v>
      </c>
      <c r="N37" s="14" t="s">
        <v>20</v>
      </c>
      <c r="O37" s="13" t="s">
        <v>540</v>
      </c>
      <c r="P37" s="14" t="s">
        <v>2393</v>
      </c>
      <c r="Q37" s="15" t="s">
        <v>2424</v>
      </c>
      <c r="R37" s="10" t="str">
        <f>VLOOKUP(E37,Planilha2!A:D,3,FALSE)</f>
        <v>Região Intermediária de Belo Horizonte</v>
      </c>
      <c r="S37" s="11">
        <f>COUNTIFS($A$5:$A$595,A37)</f>
        <v>1</v>
      </c>
      <c r="T37" s="11">
        <f>COUNTIF($B$5:$B$595,B37)</f>
        <v>1</v>
      </c>
      <c r="U37" s="11">
        <f>COUNTIF($C$5:$C$595,C37)</f>
        <v>1</v>
      </c>
    </row>
    <row r="38" spans="1:21" ht="103.5" customHeight="1" x14ac:dyDescent="0.25">
      <c r="A38" s="13">
        <v>272037</v>
      </c>
      <c r="B38" s="14" t="s">
        <v>1342</v>
      </c>
      <c r="C38" s="14" t="s">
        <v>1343</v>
      </c>
      <c r="D38" s="14" t="s">
        <v>18</v>
      </c>
      <c r="E38" s="13">
        <v>3142304</v>
      </c>
      <c r="F38" s="14" t="s">
        <v>1344</v>
      </c>
      <c r="G38" s="14" t="str">
        <f>R38</f>
        <v>Região Intermediária de Belo Horizonte</v>
      </c>
      <c r="H38" s="15">
        <f>VLOOKUP(E38,Planilha2!A:D,4,FALSE)</f>
        <v>0.63800000000000001</v>
      </c>
      <c r="I38" s="14" t="s">
        <v>33</v>
      </c>
      <c r="J38" s="14" t="s">
        <v>20</v>
      </c>
      <c r="K38" s="14" t="s">
        <v>20</v>
      </c>
      <c r="L38" s="14" t="s">
        <v>20</v>
      </c>
      <c r="M38" s="14" t="s">
        <v>20</v>
      </c>
      <c r="N38" s="14" t="s">
        <v>33</v>
      </c>
      <c r="O38" s="13" t="s">
        <v>523</v>
      </c>
      <c r="P38" s="14" t="s">
        <v>2393</v>
      </c>
      <c r="Q38" s="15" t="s">
        <v>2424</v>
      </c>
      <c r="R38" s="10" t="str">
        <f>VLOOKUP(E38,Planilha2!A:D,3,FALSE)</f>
        <v>Região Intermediária de Belo Horizonte</v>
      </c>
      <c r="S38" s="11">
        <f>COUNTIFS($A$5:$A$595,A38)</f>
        <v>1</v>
      </c>
      <c r="T38" s="11">
        <f>COUNTIF($B$5:$B$595,B38)</f>
        <v>1</v>
      </c>
      <c r="U38" s="11">
        <f>COUNTIF($C$5:$C$595,C38)</f>
        <v>1</v>
      </c>
    </row>
    <row r="39" spans="1:21" ht="103.5" customHeight="1" x14ac:dyDescent="0.25">
      <c r="A39" s="13">
        <v>274627</v>
      </c>
      <c r="B39" s="14" t="s">
        <v>1401</v>
      </c>
      <c r="C39" s="14" t="s">
        <v>1402</v>
      </c>
      <c r="D39" s="14" t="s">
        <v>18</v>
      </c>
      <c r="E39" s="13">
        <v>3170206</v>
      </c>
      <c r="F39" s="14" t="s">
        <v>1403</v>
      </c>
      <c r="G39" s="14" t="str">
        <f>R39</f>
        <v>Região Intermediária de Uberlândia</v>
      </c>
      <c r="H39" s="15">
        <f>VLOOKUP(E39,Planilha2!A:D,4,FALSE)</f>
        <v>0.78900000000000003</v>
      </c>
      <c r="I39" s="14" t="s">
        <v>20</v>
      </c>
      <c r="J39" s="14" t="s">
        <v>20</v>
      </c>
      <c r="K39" s="14" t="s">
        <v>20</v>
      </c>
      <c r="L39" s="14" t="s">
        <v>20</v>
      </c>
      <c r="M39" s="14" t="s">
        <v>20</v>
      </c>
      <c r="N39" s="14" t="s">
        <v>20</v>
      </c>
      <c r="O39" s="13" t="s">
        <v>431</v>
      </c>
      <c r="P39" s="14" t="s">
        <v>2393</v>
      </c>
      <c r="Q39" s="15" t="s">
        <v>2425</v>
      </c>
      <c r="R39" s="10" t="str">
        <f>VLOOKUP(E39,Planilha2!A:D,3,FALSE)</f>
        <v>Região Intermediária de Uberlândia</v>
      </c>
      <c r="S39" s="11">
        <f>COUNTIFS($A$5:$A$595,A39)</f>
        <v>1</v>
      </c>
      <c r="T39" s="11">
        <f>COUNTIF($B$5:$B$595,B39)</f>
        <v>1</v>
      </c>
      <c r="U39" s="11">
        <f>COUNTIF($C$5:$C$595,C39)</f>
        <v>1</v>
      </c>
    </row>
    <row r="40" spans="1:21" ht="103.5" customHeight="1" x14ac:dyDescent="0.25">
      <c r="A40" s="13">
        <v>275221</v>
      </c>
      <c r="B40" s="14" t="s">
        <v>1467</v>
      </c>
      <c r="C40" s="14" t="s">
        <v>1468</v>
      </c>
      <c r="D40" s="14" t="s">
        <v>18</v>
      </c>
      <c r="E40" s="13">
        <v>3168606</v>
      </c>
      <c r="F40" s="14" t="s">
        <v>1194</v>
      </c>
      <c r="G40" s="14" t="str">
        <f>R40</f>
        <v>Região Intermediária de Teófilo Otoni</v>
      </c>
      <c r="H40" s="15">
        <f>VLOOKUP(E40,Planilha2!A:D,4,FALSE)</f>
        <v>0.70099999999999996</v>
      </c>
      <c r="I40" s="14" t="s">
        <v>33</v>
      </c>
      <c r="J40" s="14" t="s">
        <v>20</v>
      </c>
      <c r="K40" s="14" t="s">
        <v>20</v>
      </c>
      <c r="L40" s="14" t="s">
        <v>20</v>
      </c>
      <c r="M40" s="14" t="s">
        <v>20</v>
      </c>
      <c r="N40" s="14" t="s">
        <v>20</v>
      </c>
      <c r="O40" s="13" t="s">
        <v>1469</v>
      </c>
      <c r="P40" s="14" t="s">
        <v>2393</v>
      </c>
      <c r="Q40" s="15" t="s">
        <v>2424</v>
      </c>
      <c r="R40" s="10" t="str">
        <f>VLOOKUP(E40,Planilha2!A:D,3,FALSE)</f>
        <v>Região Intermediária de Teófilo Otoni</v>
      </c>
      <c r="S40" s="11">
        <f>COUNTIFS($A$5:$A$595,A40)</f>
        <v>1</v>
      </c>
      <c r="T40" s="11">
        <f>COUNTIF($B$5:$B$595,B40)</f>
        <v>1</v>
      </c>
      <c r="U40" s="11">
        <f>COUNTIF($C$5:$C$595,C40)</f>
        <v>1</v>
      </c>
    </row>
    <row r="41" spans="1:21" ht="103.5" customHeight="1" x14ac:dyDescent="0.25">
      <c r="A41" s="13">
        <v>275732</v>
      </c>
      <c r="B41" s="14" t="s">
        <v>665</v>
      </c>
      <c r="C41" s="14" t="s">
        <v>666</v>
      </c>
      <c r="D41" s="14" t="s">
        <v>18</v>
      </c>
      <c r="E41" s="13">
        <v>3170701</v>
      </c>
      <c r="F41" s="14" t="s">
        <v>328</v>
      </c>
      <c r="G41" s="14" t="str">
        <f>R41</f>
        <v>Região Intermediária de Varginha</v>
      </c>
      <c r="H41" s="15">
        <f>VLOOKUP(E41,Planilha2!A:D,4,FALSE)</f>
        <v>0.77800000000000002</v>
      </c>
      <c r="I41" s="14" t="s">
        <v>33</v>
      </c>
      <c r="J41" s="14" t="s">
        <v>33</v>
      </c>
      <c r="K41" s="14" t="s">
        <v>20</v>
      </c>
      <c r="L41" s="14" t="s">
        <v>20</v>
      </c>
      <c r="M41" s="14" t="s">
        <v>20</v>
      </c>
      <c r="N41" s="14" t="s">
        <v>33</v>
      </c>
      <c r="O41" s="14">
        <v>99.5</v>
      </c>
      <c r="P41" s="14" t="s">
        <v>2393</v>
      </c>
      <c r="Q41" s="15" t="s">
        <v>2424</v>
      </c>
      <c r="R41" s="10" t="str">
        <f>VLOOKUP(E41,Planilha2!A:D,3,FALSE)</f>
        <v>Região Intermediária de Varginha</v>
      </c>
      <c r="S41" s="11">
        <f>COUNTIFS($A$5:$A$595,A41)</f>
        <v>1</v>
      </c>
      <c r="T41" s="11">
        <f>COUNTIF($B$5:$B$595,B41)</f>
        <v>2</v>
      </c>
      <c r="U41" s="11">
        <f>COUNTIF($C$5:$C$595,C41)</f>
        <v>2</v>
      </c>
    </row>
    <row r="42" spans="1:21" ht="103.5" customHeight="1" x14ac:dyDescent="0.25">
      <c r="A42" s="13">
        <v>275807</v>
      </c>
      <c r="B42" s="14" t="s">
        <v>494</v>
      </c>
      <c r="C42" s="14" t="s">
        <v>495</v>
      </c>
      <c r="D42" s="14" t="s">
        <v>18</v>
      </c>
      <c r="E42" s="13">
        <v>3168705</v>
      </c>
      <c r="F42" s="14" t="s">
        <v>496</v>
      </c>
      <c r="G42" s="14" t="str">
        <f>R42</f>
        <v>Região Intermediária de Ipatinga</v>
      </c>
      <c r="H42" s="15">
        <f>VLOOKUP(E42,Planilha2!A:D,4,FALSE)</f>
        <v>0.77</v>
      </c>
      <c r="I42" s="14" t="s">
        <v>20</v>
      </c>
      <c r="J42" s="14" t="s">
        <v>33</v>
      </c>
      <c r="K42" s="14" t="s">
        <v>20</v>
      </c>
      <c r="L42" s="14" t="s">
        <v>20</v>
      </c>
      <c r="M42" s="14" t="s">
        <v>20</v>
      </c>
      <c r="N42" s="14" t="s">
        <v>20</v>
      </c>
      <c r="O42" s="13" t="s">
        <v>635</v>
      </c>
      <c r="P42" s="14" t="s">
        <v>2393</v>
      </c>
      <c r="Q42" s="15" t="s">
        <v>2425</v>
      </c>
      <c r="R42" s="10" t="str">
        <f>VLOOKUP(E42,Planilha2!A:D,3,FALSE)</f>
        <v>Região Intermediária de Ipatinga</v>
      </c>
      <c r="S42" s="11">
        <f>COUNTIFS($A$5:$A$595,A42)</f>
        <v>1</v>
      </c>
      <c r="T42" s="11">
        <f>COUNTIF($B$5:$B$595,B42)</f>
        <v>2</v>
      </c>
      <c r="U42" s="11">
        <f>COUNTIF($C$5:$C$595,C42)</f>
        <v>2</v>
      </c>
    </row>
    <row r="43" spans="1:21" ht="103.5" customHeight="1" x14ac:dyDescent="0.25">
      <c r="A43" s="13">
        <v>276228</v>
      </c>
      <c r="B43" s="14" t="s">
        <v>1603</v>
      </c>
      <c r="C43" s="14" t="s">
        <v>1604</v>
      </c>
      <c r="D43" s="14" t="s">
        <v>18</v>
      </c>
      <c r="E43" s="13">
        <v>3127701</v>
      </c>
      <c r="F43" s="14" t="s">
        <v>423</v>
      </c>
      <c r="G43" s="14" t="str">
        <f>R43</f>
        <v>Região Intermediária de Governador Valadares</v>
      </c>
      <c r="H43" s="15">
        <f>VLOOKUP(E43,Planilha2!A:D,4,FALSE)</f>
        <v>0.72699999999999998</v>
      </c>
      <c r="I43" s="14" t="s">
        <v>33</v>
      </c>
      <c r="J43" s="14" t="s">
        <v>20</v>
      </c>
      <c r="K43" s="14" t="s">
        <v>20</v>
      </c>
      <c r="L43" s="14" t="s">
        <v>33</v>
      </c>
      <c r="M43" s="14" t="s">
        <v>20</v>
      </c>
      <c r="N43" s="14" t="s">
        <v>20</v>
      </c>
      <c r="O43" s="13" t="s">
        <v>348</v>
      </c>
      <c r="P43" s="14" t="s">
        <v>2393</v>
      </c>
      <c r="Q43" s="15" t="s">
        <v>2425</v>
      </c>
      <c r="R43" s="10" t="str">
        <f>VLOOKUP(E43,Planilha2!A:D,3,FALSE)</f>
        <v>Região Intermediária de Governador Valadares</v>
      </c>
      <c r="S43" s="11">
        <f>COUNTIFS($A$5:$A$595,A43)</f>
        <v>1</v>
      </c>
      <c r="T43" s="11">
        <f>COUNTIF($B$5:$B$595,B43)</f>
        <v>1</v>
      </c>
      <c r="U43" s="11">
        <f>COUNTIF($C$5:$C$595,C43)</f>
        <v>1</v>
      </c>
    </row>
    <row r="44" spans="1:21" ht="103.5" customHeight="1" x14ac:dyDescent="0.25">
      <c r="A44" s="13">
        <v>276304</v>
      </c>
      <c r="B44" s="14" t="s">
        <v>1609</v>
      </c>
      <c r="C44" s="14" t="s">
        <v>1610</v>
      </c>
      <c r="D44" s="14" t="s">
        <v>18</v>
      </c>
      <c r="E44" s="13">
        <v>3141801</v>
      </c>
      <c r="F44" s="14" t="s">
        <v>1611</v>
      </c>
      <c r="G44" s="14" t="str">
        <f>R44</f>
        <v>Região Intermediária de Teófilo Otoni</v>
      </c>
      <c r="H44" s="15">
        <f>VLOOKUP(E44,Planilha2!A:D,4,FALSE)</f>
        <v>0.63300000000000001</v>
      </c>
      <c r="I44" s="14" t="s">
        <v>33</v>
      </c>
      <c r="J44" s="14" t="s">
        <v>20</v>
      </c>
      <c r="K44" s="14" t="s">
        <v>20</v>
      </c>
      <c r="L44" s="14" t="s">
        <v>20</v>
      </c>
      <c r="M44" s="14" t="s">
        <v>20</v>
      </c>
      <c r="N44" s="14" t="s">
        <v>20</v>
      </c>
      <c r="O44" s="14" t="s">
        <v>480</v>
      </c>
      <c r="P44" s="14" t="s">
        <v>2393</v>
      </c>
      <c r="Q44" s="15" t="s">
        <v>2424</v>
      </c>
      <c r="R44" s="10" t="str">
        <f>VLOOKUP(E44,Planilha2!A:D,3,FALSE)</f>
        <v>Região Intermediária de Teófilo Otoni</v>
      </c>
      <c r="S44" s="11">
        <f>COUNTIFS($A$5:$A$595,A44)</f>
        <v>1</v>
      </c>
      <c r="T44" s="11">
        <f>COUNTIF($B$5:$B$595,B44)</f>
        <v>1</v>
      </c>
      <c r="U44" s="11">
        <f>COUNTIF($C$5:$C$595,C44)</f>
        <v>1</v>
      </c>
    </row>
    <row r="45" spans="1:21" ht="103.5" customHeight="1" x14ac:dyDescent="0.25">
      <c r="A45" s="13">
        <v>237671</v>
      </c>
      <c r="B45" s="14" t="s">
        <v>87</v>
      </c>
      <c r="C45" s="14" t="s">
        <v>88</v>
      </c>
      <c r="D45" s="14" t="s">
        <v>18</v>
      </c>
      <c r="E45" s="13">
        <v>3137809</v>
      </c>
      <c r="F45" s="14" t="s">
        <v>89</v>
      </c>
      <c r="G45" s="14" t="str">
        <f>R45</f>
        <v>Região Intermediária de Pouso Alegre</v>
      </c>
      <c r="H45" s="15">
        <f>VLOOKUP(E45,Planilha2!A:D,4,FALSE)</f>
        <v>0.71099999999999997</v>
      </c>
      <c r="I45" s="14" t="s">
        <v>20</v>
      </c>
      <c r="J45" s="14" t="s">
        <v>20</v>
      </c>
      <c r="K45" s="14" t="s">
        <v>20</v>
      </c>
      <c r="L45" s="14" t="s">
        <v>20</v>
      </c>
      <c r="M45" s="14" t="s">
        <v>20</v>
      </c>
      <c r="N45" s="14" t="s">
        <v>20</v>
      </c>
      <c r="O45" s="14" t="s">
        <v>2399</v>
      </c>
      <c r="P45" s="14" t="s">
        <v>2396</v>
      </c>
      <c r="Q45" s="14" t="s">
        <v>2402</v>
      </c>
      <c r="R45" s="10" t="str">
        <f>VLOOKUP(E45,Planilha2!A:D,3,FALSE)</f>
        <v>Região Intermediária de Pouso Alegre</v>
      </c>
      <c r="S45" s="11">
        <f>COUNTIFS($A$5:$A$595,A45)</f>
        <v>1</v>
      </c>
      <c r="T45" s="11">
        <f>COUNTIF($B$5:$B$595,B45)</f>
        <v>2</v>
      </c>
      <c r="U45" s="11">
        <f>COUNTIF($C$5:$C$595,C45)</f>
        <v>2</v>
      </c>
    </row>
    <row r="46" spans="1:21" ht="103.5" customHeight="1" x14ac:dyDescent="0.25">
      <c r="A46" s="13">
        <v>237704</v>
      </c>
      <c r="B46" s="14" t="s">
        <v>90</v>
      </c>
      <c r="C46" s="14" t="s">
        <v>91</v>
      </c>
      <c r="D46" s="14" t="s">
        <v>18</v>
      </c>
      <c r="E46" s="13">
        <v>3137601</v>
      </c>
      <c r="F46" s="14" t="s">
        <v>92</v>
      </c>
      <c r="G46" s="14" t="str">
        <f>R46</f>
        <v>Região Intermediária de Belo Horizonte</v>
      </c>
      <c r="H46" s="15">
        <f>VLOOKUP(E46,Planilha2!A:D,4,FALSE)</f>
        <v>0.77700000000000002</v>
      </c>
      <c r="I46" s="14" t="s">
        <v>20</v>
      </c>
      <c r="J46" s="14" t="s">
        <v>20</v>
      </c>
      <c r="K46" s="14" t="s">
        <v>20</v>
      </c>
      <c r="L46" s="14" t="s">
        <v>20</v>
      </c>
      <c r="M46" s="14" t="s">
        <v>20</v>
      </c>
      <c r="N46" s="14" t="s">
        <v>33</v>
      </c>
      <c r="O46" s="16" t="s">
        <v>2399</v>
      </c>
      <c r="P46" s="16" t="s">
        <v>2396</v>
      </c>
      <c r="Q46" s="16" t="s">
        <v>2405</v>
      </c>
      <c r="R46" s="10" t="str">
        <f>VLOOKUP(E46,Planilha2!A:D,3,FALSE)</f>
        <v>Região Intermediária de Belo Horizonte</v>
      </c>
      <c r="S46" s="11">
        <f>COUNTIFS($A$5:$A$595,A46)</f>
        <v>1</v>
      </c>
      <c r="T46" s="11">
        <f>COUNTIF($B$5:$B$595,B46)</f>
        <v>2</v>
      </c>
      <c r="U46" s="11">
        <f>COUNTIF($C$5:$C$595,C46)</f>
        <v>2</v>
      </c>
    </row>
    <row r="47" spans="1:21" ht="103.5" customHeight="1" x14ac:dyDescent="0.25">
      <c r="A47" s="13">
        <v>237717</v>
      </c>
      <c r="B47" s="14" t="s">
        <v>93</v>
      </c>
      <c r="C47" s="14" t="s">
        <v>94</v>
      </c>
      <c r="D47" s="14" t="s">
        <v>18</v>
      </c>
      <c r="E47" s="13">
        <v>3118601</v>
      </c>
      <c r="F47" s="14" t="s">
        <v>95</v>
      </c>
      <c r="G47" s="14" t="str">
        <f>R47</f>
        <v>Região Intermediária de Belo Horizonte</v>
      </c>
      <c r="H47" s="15">
        <f>VLOOKUP(E47,Planilha2!A:D,4,FALSE)</f>
        <v>0.75600000000000001</v>
      </c>
      <c r="I47" s="14" t="s">
        <v>20</v>
      </c>
      <c r="J47" s="14" t="s">
        <v>20</v>
      </c>
      <c r="K47" s="14" t="s">
        <v>20</v>
      </c>
      <c r="L47" s="14" t="s">
        <v>20</v>
      </c>
      <c r="M47" s="14" t="s">
        <v>20</v>
      </c>
      <c r="N47" s="14" t="s">
        <v>33</v>
      </c>
      <c r="O47" s="14" t="s">
        <v>2399</v>
      </c>
      <c r="P47" s="14" t="s">
        <v>2396</v>
      </c>
      <c r="Q47" s="14" t="s">
        <v>2401</v>
      </c>
      <c r="R47" s="10" t="str">
        <f>VLOOKUP(E47,Planilha2!A:D,3,FALSE)</f>
        <v>Região Intermediária de Belo Horizonte</v>
      </c>
      <c r="S47" s="11">
        <f>COUNTIFS($A$5:$A$595,A47)</f>
        <v>1</v>
      </c>
      <c r="T47" s="11">
        <f>COUNTIF($B$5:$B$595,B47)</f>
        <v>2</v>
      </c>
      <c r="U47" s="11">
        <f>COUNTIF($C$5:$C$595,C47)</f>
        <v>1</v>
      </c>
    </row>
    <row r="48" spans="1:21" ht="103.5" customHeight="1" x14ac:dyDescent="0.25">
      <c r="A48" s="13">
        <v>237764</v>
      </c>
      <c r="B48" s="14" t="s">
        <v>96</v>
      </c>
      <c r="C48" s="14" t="s">
        <v>97</v>
      </c>
      <c r="D48" s="14" t="s">
        <v>18</v>
      </c>
      <c r="E48" s="13">
        <v>3143906</v>
      </c>
      <c r="F48" s="14" t="s">
        <v>98</v>
      </c>
      <c r="G48" s="14" t="str">
        <f>R48</f>
        <v>Região Intermediária de Juíz de Fora</v>
      </c>
      <c r="H48" s="15">
        <f>VLOOKUP(E48,Planilha2!A:D,4,FALSE)</f>
        <v>0.73399999999999999</v>
      </c>
      <c r="I48" s="14" t="s">
        <v>20</v>
      </c>
      <c r="J48" s="14" t="s">
        <v>33</v>
      </c>
      <c r="K48" s="14" t="s">
        <v>20</v>
      </c>
      <c r="L48" s="14" t="s">
        <v>20</v>
      </c>
      <c r="M48" s="14" t="s">
        <v>20</v>
      </c>
      <c r="N48" s="14" t="s">
        <v>20</v>
      </c>
      <c r="O48" s="14" t="s">
        <v>2399</v>
      </c>
      <c r="P48" s="14" t="s">
        <v>2396</v>
      </c>
      <c r="Q48" s="14" t="s">
        <v>2400</v>
      </c>
      <c r="R48" s="10" t="str">
        <f>VLOOKUP(E48,Planilha2!A:D,3,FALSE)</f>
        <v>Região Intermediária de Juíz de Fora</v>
      </c>
      <c r="S48" s="11">
        <f>COUNTIFS($A$5:$A$595,A48)</f>
        <v>1</v>
      </c>
      <c r="T48" s="11">
        <f>COUNTIF($B$5:$B$595,B48)</f>
        <v>4</v>
      </c>
      <c r="U48" s="11">
        <f>COUNTIF($C$5:$C$595,C48)</f>
        <v>4</v>
      </c>
    </row>
    <row r="49" spans="1:21" ht="103.5" customHeight="1" x14ac:dyDescent="0.25">
      <c r="A49" s="13">
        <v>238119</v>
      </c>
      <c r="B49" s="14" t="s">
        <v>113</v>
      </c>
      <c r="C49" s="14" t="s">
        <v>114</v>
      </c>
      <c r="D49" s="14" t="s">
        <v>18</v>
      </c>
      <c r="E49" s="13">
        <v>3106200</v>
      </c>
      <c r="F49" s="14" t="s">
        <v>115</v>
      </c>
      <c r="G49" s="14" t="str">
        <f>R49</f>
        <v>Região Intermediária de Belo Horizonte</v>
      </c>
      <c r="H49" s="15">
        <f>VLOOKUP(E49,Planilha2!A:D,4,FALSE)</f>
        <v>0.81</v>
      </c>
      <c r="I49" s="14" t="s">
        <v>20</v>
      </c>
      <c r="J49" s="14" t="s">
        <v>20</v>
      </c>
      <c r="K49" s="14" t="s">
        <v>20</v>
      </c>
      <c r="L49" s="14" t="s">
        <v>20</v>
      </c>
      <c r="M49" s="14" t="s">
        <v>20</v>
      </c>
      <c r="N49" s="14" t="s">
        <v>20</v>
      </c>
      <c r="O49" s="13" t="s">
        <v>2399</v>
      </c>
      <c r="P49" s="13" t="s">
        <v>2396</v>
      </c>
      <c r="Q49" s="14" t="s">
        <v>2394</v>
      </c>
      <c r="R49" s="10" t="str">
        <f>VLOOKUP(E49,Planilha2!A:D,3,FALSE)</f>
        <v>Região Intermediária de Belo Horizonte</v>
      </c>
      <c r="S49" s="11">
        <f>COUNTIFS($A$5:$A$595,A49)</f>
        <v>1</v>
      </c>
      <c r="T49" s="11">
        <f>COUNTIF($B$5:$B$595,B49)</f>
        <v>1</v>
      </c>
      <c r="U49" s="11">
        <f>COUNTIF($C$5:$C$595,C49)</f>
        <v>1</v>
      </c>
    </row>
    <row r="50" spans="1:21" ht="103.5" customHeight="1" x14ac:dyDescent="0.25">
      <c r="A50" s="13">
        <v>238501</v>
      </c>
      <c r="B50" s="14" t="s">
        <v>139</v>
      </c>
      <c r="C50" s="14" t="s">
        <v>140</v>
      </c>
      <c r="D50" s="14" t="s">
        <v>18</v>
      </c>
      <c r="E50" s="13">
        <v>3145901</v>
      </c>
      <c r="F50" s="14" t="s">
        <v>141</v>
      </c>
      <c r="G50" s="14" t="str">
        <f>R50</f>
        <v>Região Intermediária de Barbacena</v>
      </c>
      <c r="H50" s="15">
        <f>VLOOKUP(E50,Planilha2!A:D,4,FALSE)</f>
        <v>0.76400000000000001</v>
      </c>
      <c r="I50" s="14" t="s">
        <v>20</v>
      </c>
      <c r="J50" s="14" t="s">
        <v>20</v>
      </c>
      <c r="K50" s="14" t="s">
        <v>20</v>
      </c>
      <c r="L50" s="14" t="s">
        <v>20</v>
      </c>
      <c r="M50" s="14" t="s">
        <v>20</v>
      </c>
      <c r="N50" s="14" t="s">
        <v>33</v>
      </c>
      <c r="O50" s="13" t="s">
        <v>2399</v>
      </c>
      <c r="P50" s="13" t="s">
        <v>2396</v>
      </c>
      <c r="Q50" s="14" t="s">
        <v>2394</v>
      </c>
      <c r="R50" s="10" t="str">
        <f>VLOOKUP(E50,Planilha2!A:D,3,FALSE)</f>
        <v>Região Intermediária de Barbacena</v>
      </c>
      <c r="S50" s="11">
        <f>COUNTIFS($A$5:$A$595,A50)</f>
        <v>1</v>
      </c>
      <c r="T50" s="11">
        <f>COUNTIF($B$5:$B$595,B50)</f>
        <v>1</v>
      </c>
      <c r="U50" s="11">
        <f>COUNTIF($C$5:$C$595,C50)</f>
        <v>1</v>
      </c>
    </row>
    <row r="51" spans="1:21" ht="103.5" customHeight="1" x14ac:dyDescent="0.25">
      <c r="A51" s="13">
        <v>238781</v>
      </c>
      <c r="B51" s="14" t="s">
        <v>152</v>
      </c>
      <c r="C51" s="14" t="s">
        <v>153</v>
      </c>
      <c r="D51" s="14" t="s">
        <v>18</v>
      </c>
      <c r="E51" s="13">
        <v>3143906</v>
      </c>
      <c r="F51" s="14" t="s">
        <v>98</v>
      </c>
      <c r="G51" s="14" t="str">
        <f>R51</f>
        <v>Região Intermediária de Juíz de Fora</v>
      </c>
      <c r="H51" s="15">
        <f>VLOOKUP(E51,Planilha2!A:D,4,FALSE)</f>
        <v>0.73399999999999999</v>
      </c>
      <c r="I51" s="14" t="s">
        <v>33</v>
      </c>
      <c r="J51" s="14" t="s">
        <v>20</v>
      </c>
      <c r="K51" s="14" t="s">
        <v>20</v>
      </c>
      <c r="L51" s="14" t="s">
        <v>20</v>
      </c>
      <c r="M51" s="14" t="s">
        <v>20</v>
      </c>
      <c r="N51" s="14" t="s">
        <v>20</v>
      </c>
      <c r="O51" s="13" t="s">
        <v>2399</v>
      </c>
      <c r="P51" s="13" t="s">
        <v>2396</v>
      </c>
      <c r="Q51" s="14" t="s">
        <v>2394</v>
      </c>
      <c r="R51" s="10" t="str">
        <f>VLOOKUP(E51,Planilha2!A:D,3,FALSE)</f>
        <v>Região Intermediária de Juíz de Fora</v>
      </c>
      <c r="S51" s="11">
        <f>COUNTIFS($A$5:$A$595,A51)</f>
        <v>1</v>
      </c>
      <c r="T51" s="11">
        <f>COUNTIF($B$5:$B$595,B51)</f>
        <v>1</v>
      </c>
      <c r="U51" s="11">
        <f>COUNTIF($C$5:$C$595,C51)</f>
        <v>1</v>
      </c>
    </row>
    <row r="52" spans="1:21" ht="103.5" customHeight="1" x14ac:dyDescent="0.25">
      <c r="A52" s="13">
        <v>238936</v>
      </c>
      <c r="B52" s="14" t="s">
        <v>155</v>
      </c>
      <c r="C52" s="14" t="s">
        <v>156</v>
      </c>
      <c r="D52" s="14" t="s">
        <v>18</v>
      </c>
      <c r="E52" s="13">
        <v>3147006</v>
      </c>
      <c r="F52" s="14" t="s">
        <v>157</v>
      </c>
      <c r="G52" s="14" t="str">
        <f>R52</f>
        <v>Região Intermediária de Patos de Minas</v>
      </c>
      <c r="H52" s="15">
        <f>VLOOKUP(E52,Planilha2!A:D,4,FALSE)</f>
        <v>0.74399999999999999</v>
      </c>
      <c r="I52" s="14" t="s">
        <v>20</v>
      </c>
      <c r="J52" s="14" t="s">
        <v>20</v>
      </c>
      <c r="K52" s="14" t="s">
        <v>20</v>
      </c>
      <c r="L52" s="14" t="s">
        <v>20</v>
      </c>
      <c r="M52" s="14" t="s">
        <v>20</v>
      </c>
      <c r="N52" s="14" t="s">
        <v>33</v>
      </c>
      <c r="O52" s="13" t="s">
        <v>2399</v>
      </c>
      <c r="P52" s="13" t="s">
        <v>2396</v>
      </c>
      <c r="Q52" s="14" t="s">
        <v>2394</v>
      </c>
      <c r="R52" s="10" t="str">
        <f>VLOOKUP(E52,Planilha2!A:D,3,FALSE)</f>
        <v>Região Intermediária de Patos de Minas</v>
      </c>
      <c r="S52" s="11">
        <f>COUNTIFS($A$5:$A$595,A52)</f>
        <v>1</v>
      </c>
      <c r="T52" s="11">
        <f>COUNTIF($B$5:$B$595,B52)</f>
        <v>1</v>
      </c>
      <c r="U52" s="11">
        <f>COUNTIF($C$5:$C$595,C52)</f>
        <v>1</v>
      </c>
    </row>
    <row r="53" spans="1:21" ht="103.5" customHeight="1" x14ac:dyDescent="0.25">
      <c r="A53" s="13">
        <v>240429</v>
      </c>
      <c r="B53" s="14" t="s">
        <v>218</v>
      </c>
      <c r="C53" s="14" t="s">
        <v>219</v>
      </c>
      <c r="D53" s="14" t="s">
        <v>18</v>
      </c>
      <c r="E53" s="13">
        <v>3106200</v>
      </c>
      <c r="F53" s="14" t="s">
        <v>70</v>
      </c>
      <c r="G53" s="14" t="str">
        <f>R53</f>
        <v>Região Intermediária de Belo Horizonte</v>
      </c>
      <c r="H53" s="15">
        <f>VLOOKUP(E53,Planilha2!A:D,4,FALSE)</f>
        <v>0.81</v>
      </c>
      <c r="I53" s="14" t="s">
        <v>33</v>
      </c>
      <c r="J53" s="14" t="s">
        <v>33</v>
      </c>
      <c r="K53" s="14" t="s">
        <v>20</v>
      </c>
      <c r="L53" s="14" t="s">
        <v>20</v>
      </c>
      <c r="M53" s="14" t="s">
        <v>20</v>
      </c>
      <c r="N53" s="14" t="s">
        <v>20</v>
      </c>
      <c r="O53" s="13" t="s">
        <v>2399</v>
      </c>
      <c r="P53" s="13" t="s">
        <v>2396</v>
      </c>
      <c r="Q53" s="14" t="s">
        <v>2394</v>
      </c>
      <c r="R53" s="10" t="str">
        <f>VLOOKUP(E53,Planilha2!A:D,3,FALSE)</f>
        <v>Região Intermediária de Belo Horizonte</v>
      </c>
      <c r="S53" s="11">
        <f>COUNTIFS($A$5:$A$595,A53)</f>
        <v>1</v>
      </c>
      <c r="T53" s="11">
        <f>COUNTIF($B$5:$B$595,B53)</f>
        <v>1</v>
      </c>
      <c r="U53" s="11">
        <f>COUNTIF($C$5:$C$595,C53)</f>
        <v>1</v>
      </c>
    </row>
    <row r="54" spans="1:21" ht="103.5" customHeight="1" x14ac:dyDescent="0.25">
      <c r="A54" s="13">
        <v>241982</v>
      </c>
      <c r="B54" s="14" t="s">
        <v>272</v>
      </c>
      <c r="C54" s="14" t="s">
        <v>273</v>
      </c>
      <c r="D54" s="14" t="s">
        <v>18</v>
      </c>
      <c r="E54" s="13">
        <v>3143906</v>
      </c>
      <c r="F54" s="14" t="s">
        <v>274</v>
      </c>
      <c r="G54" s="14" t="str">
        <f>R54</f>
        <v>Região Intermediária de Juíz de Fora</v>
      </c>
      <c r="H54" s="15">
        <f>VLOOKUP(E54,Planilha2!A:D,4,FALSE)</f>
        <v>0.73399999999999999</v>
      </c>
      <c r="I54" s="14" t="s">
        <v>20</v>
      </c>
      <c r="J54" s="14" t="s">
        <v>33</v>
      </c>
      <c r="K54" s="14" t="s">
        <v>20</v>
      </c>
      <c r="L54" s="14" t="s">
        <v>33</v>
      </c>
      <c r="M54" s="14" t="s">
        <v>20</v>
      </c>
      <c r="N54" s="14" t="s">
        <v>20</v>
      </c>
      <c r="O54" s="14" t="s">
        <v>2399</v>
      </c>
      <c r="P54" s="13" t="s">
        <v>2396</v>
      </c>
      <c r="Q54" s="14" t="s">
        <v>2394</v>
      </c>
      <c r="R54" s="10" t="str">
        <f>VLOOKUP(E54,Planilha2!A:D,3,FALSE)</f>
        <v>Região Intermediária de Juíz de Fora</v>
      </c>
      <c r="S54" s="11">
        <f>COUNTIFS($A$5:$A$595,A54)</f>
        <v>1</v>
      </c>
      <c r="T54" s="11">
        <f>COUNTIF($B$5:$B$595,B54)</f>
        <v>1</v>
      </c>
      <c r="U54" s="11">
        <f>COUNTIF($C$5:$C$595,C54)</f>
        <v>1</v>
      </c>
    </row>
    <row r="55" spans="1:21" ht="103.5" customHeight="1" x14ac:dyDescent="0.25">
      <c r="A55" s="13">
        <v>242060</v>
      </c>
      <c r="B55" s="14" t="s">
        <v>275</v>
      </c>
      <c r="C55" s="14" t="s">
        <v>276</v>
      </c>
      <c r="D55" s="14" t="s">
        <v>18</v>
      </c>
      <c r="E55" s="13">
        <v>3136702</v>
      </c>
      <c r="F55" s="14" t="s">
        <v>129</v>
      </c>
      <c r="G55" s="14" t="str">
        <f>R55</f>
        <v>Região Intermediária de Juíz de Fora</v>
      </c>
      <c r="H55" s="15">
        <f>VLOOKUP(E55,Planilha2!A:D,4,FALSE)</f>
        <v>0.77800000000000002</v>
      </c>
      <c r="I55" s="14" t="s">
        <v>20</v>
      </c>
      <c r="J55" s="14" t="s">
        <v>33</v>
      </c>
      <c r="K55" s="14" t="s">
        <v>20</v>
      </c>
      <c r="L55" s="14" t="s">
        <v>20</v>
      </c>
      <c r="M55" s="14" t="s">
        <v>20</v>
      </c>
      <c r="N55" s="14" t="s">
        <v>20</v>
      </c>
      <c r="O55" s="13" t="s">
        <v>2399</v>
      </c>
      <c r="P55" s="13" t="s">
        <v>2396</v>
      </c>
      <c r="Q55" s="14" t="s">
        <v>2394</v>
      </c>
      <c r="R55" s="10" t="str">
        <f>VLOOKUP(E55,Planilha2!A:D,3,FALSE)</f>
        <v>Região Intermediária de Juíz de Fora</v>
      </c>
      <c r="S55" s="11">
        <f>COUNTIFS($A$5:$A$595,A55)</f>
        <v>1</v>
      </c>
      <c r="T55" s="11">
        <f>COUNTIF($B$5:$B$595,B55)</f>
        <v>1</v>
      </c>
      <c r="U55" s="11">
        <f>COUNTIF($C$5:$C$595,C55)</f>
        <v>1</v>
      </c>
    </row>
    <row r="56" spans="1:21" ht="103.5" customHeight="1" x14ac:dyDescent="0.25">
      <c r="A56" s="13">
        <v>242118</v>
      </c>
      <c r="B56" s="14" t="s">
        <v>278</v>
      </c>
      <c r="C56" s="14" t="s">
        <v>279</v>
      </c>
      <c r="D56" s="14" t="s">
        <v>18</v>
      </c>
      <c r="E56" s="13">
        <v>3122306</v>
      </c>
      <c r="F56" s="14" t="s">
        <v>280</v>
      </c>
      <c r="G56" s="14" t="str">
        <f>R56</f>
        <v>Região Intermediária de Divinópolis</v>
      </c>
      <c r="H56" s="15">
        <f>VLOOKUP(E56,Planilha2!A:D,4,FALSE)</f>
        <v>0.76400000000000001</v>
      </c>
      <c r="I56" s="14" t="s">
        <v>20</v>
      </c>
      <c r="J56" s="14" t="s">
        <v>20</v>
      </c>
      <c r="K56" s="14" t="s">
        <v>20</v>
      </c>
      <c r="L56" s="14" t="s">
        <v>20</v>
      </c>
      <c r="M56" s="14" t="s">
        <v>20</v>
      </c>
      <c r="N56" s="14" t="s">
        <v>20</v>
      </c>
      <c r="O56" s="16" t="s">
        <v>2399</v>
      </c>
      <c r="P56" s="16" t="s">
        <v>2396</v>
      </c>
      <c r="Q56" s="16" t="s">
        <v>2407</v>
      </c>
      <c r="R56" s="10" t="str">
        <f>VLOOKUP(E56,Planilha2!A:D,3,FALSE)</f>
        <v>Região Intermediária de Divinópolis</v>
      </c>
      <c r="S56" s="11">
        <f>COUNTIFS($A$5:$A$595,A56)</f>
        <v>1</v>
      </c>
      <c r="T56" s="11">
        <f>COUNTIF($B$5:$B$595,B56)</f>
        <v>2</v>
      </c>
      <c r="U56" s="11">
        <f>COUNTIF($C$5:$C$595,C56)</f>
        <v>2</v>
      </c>
    </row>
    <row r="57" spans="1:21" ht="103.5" customHeight="1" x14ac:dyDescent="0.25">
      <c r="A57" s="13">
        <v>242493</v>
      </c>
      <c r="B57" s="14" t="s">
        <v>282</v>
      </c>
      <c r="C57" s="14" t="s">
        <v>283</v>
      </c>
      <c r="D57" s="14" t="s">
        <v>18</v>
      </c>
      <c r="E57" s="13">
        <v>3156700</v>
      </c>
      <c r="F57" s="14" t="s">
        <v>284</v>
      </c>
      <c r="G57" s="14" t="str">
        <f>R57</f>
        <v>Região Intermediária de Belo Horizonte</v>
      </c>
      <c r="H57" s="15">
        <f>VLOOKUP(E57,Planilha2!A:D,4,FALSE)</f>
        <v>0.73099999999999998</v>
      </c>
      <c r="I57" s="14" t="s">
        <v>33</v>
      </c>
      <c r="J57" s="14" t="s">
        <v>20</v>
      </c>
      <c r="K57" s="14" t="s">
        <v>20</v>
      </c>
      <c r="L57" s="14" t="s">
        <v>20</v>
      </c>
      <c r="M57" s="14" t="s">
        <v>20</v>
      </c>
      <c r="N57" s="14" t="s">
        <v>33</v>
      </c>
      <c r="O57" s="13" t="s">
        <v>2399</v>
      </c>
      <c r="P57" s="13" t="s">
        <v>2396</v>
      </c>
      <c r="Q57" s="14" t="s">
        <v>2394</v>
      </c>
      <c r="R57" s="10" t="str">
        <f>VLOOKUP(E57,Planilha2!A:D,3,FALSE)</f>
        <v>Região Intermediária de Belo Horizonte</v>
      </c>
      <c r="S57" s="11">
        <f>COUNTIFS($A$5:$A$595,A57)</f>
        <v>1</v>
      </c>
      <c r="T57" s="11">
        <f>COUNTIF($B$5:$B$595,B57)</f>
        <v>1</v>
      </c>
      <c r="U57" s="11">
        <f>COUNTIF($C$5:$C$595,C57)</f>
        <v>1</v>
      </c>
    </row>
    <row r="58" spans="1:21" ht="103.5" customHeight="1" x14ac:dyDescent="0.25">
      <c r="A58" s="13">
        <v>242723</v>
      </c>
      <c r="B58" s="14" t="s">
        <v>285</v>
      </c>
      <c r="C58" s="14" t="s">
        <v>286</v>
      </c>
      <c r="D58" s="14" t="s">
        <v>18</v>
      </c>
      <c r="E58" s="13">
        <v>3146107</v>
      </c>
      <c r="F58" s="14" t="s">
        <v>212</v>
      </c>
      <c r="G58" s="14" t="str">
        <f>R58</f>
        <v>Região Intermediária de Belo Horizonte</v>
      </c>
      <c r="H58" s="15">
        <f>VLOOKUP(E58,Planilha2!A:D,4,FALSE)</f>
        <v>0.74099999999999999</v>
      </c>
      <c r="I58" s="14" t="s">
        <v>33</v>
      </c>
      <c r="J58" s="14" t="s">
        <v>20</v>
      </c>
      <c r="K58" s="14" t="s">
        <v>20</v>
      </c>
      <c r="L58" s="14" t="s">
        <v>20</v>
      </c>
      <c r="M58" s="14" t="s">
        <v>20</v>
      </c>
      <c r="N58" s="14" t="s">
        <v>20</v>
      </c>
      <c r="O58" s="13" t="s">
        <v>2399</v>
      </c>
      <c r="P58" s="13" t="s">
        <v>2396</v>
      </c>
      <c r="Q58" s="14" t="s">
        <v>2394</v>
      </c>
      <c r="R58" s="10" t="str">
        <f>VLOOKUP(E58,Planilha2!A:D,3,FALSE)</f>
        <v>Região Intermediária de Belo Horizonte</v>
      </c>
      <c r="S58" s="11">
        <f>COUNTIFS($A$5:$A$595,A58)</f>
        <v>1</v>
      </c>
      <c r="T58" s="11">
        <f>COUNTIF($B$5:$B$595,B58)</f>
        <v>1</v>
      </c>
      <c r="U58" s="11">
        <f>COUNTIF($C$5:$C$595,C58)</f>
        <v>1</v>
      </c>
    </row>
    <row r="59" spans="1:21" ht="103.5" customHeight="1" x14ac:dyDescent="0.25">
      <c r="A59" s="13">
        <v>242782</v>
      </c>
      <c r="B59" s="14" t="s">
        <v>96</v>
      </c>
      <c r="C59" s="14" t="s">
        <v>97</v>
      </c>
      <c r="D59" s="14" t="s">
        <v>18</v>
      </c>
      <c r="E59" s="13">
        <v>3143906</v>
      </c>
      <c r="F59" s="14" t="s">
        <v>274</v>
      </c>
      <c r="G59" s="14" t="str">
        <f>R59</f>
        <v>Região Intermediária de Juíz de Fora</v>
      </c>
      <c r="H59" s="15">
        <f>VLOOKUP(E59,Planilha2!A:D,4,FALSE)</f>
        <v>0.73399999999999999</v>
      </c>
      <c r="I59" s="14" t="s">
        <v>20</v>
      </c>
      <c r="J59" s="14" t="s">
        <v>33</v>
      </c>
      <c r="K59" s="14" t="s">
        <v>20</v>
      </c>
      <c r="L59" s="14" t="s">
        <v>20</v>
      </c>
      <c r="M59" s="14" t="s">
        <v>20</v>
      </c>
      <c r="N59" s="14" t="s">
        <v>20</v>
      </c>
      <c r="O59" s="14" t="s">
        <v>2399</v>
      </c>
      <c r="P59" s="14" t="s">
        <v>2396</v>
      </c>
      <c r="Q59" s="14" t="s">
        <v>2400</v>
      </c>
      <c r="R59" s="10" t="str">
        <f>VLOOKUP(E59,Planilha2!A:D,3,FALSE)</f>
        <v>Região Intermediária de Juíz de Fora</v>
      </c>
      <c r="S59" s="11">
        <f>COUNTIFS($A$5:$A$595,A59)</f>
        <v>1</v>
      </c>
      <c r="T59" s="11">
        <f>COUNTIF($B$5:$B$595,B59)</f>
        <v>4</v>
      </c>
      <c r="U59" s="11">
        <f>COUNTIF($C$5:$C$595,C59)</f>
        <v>4</v>
      </c>
    </row>
    <row r="60" spans="1:21" ht="103.5" customHeight="1" x14ac:dyDescent="0.25">
      <c r="A60" s="13">
        <v>243160</v>
      </c>
      <c r="B60" s="14" t="s">
        <v>290</v>
      </c>
      <c r="C60" s="14" t="s">
        <v>291</v>
      </c>
      <c r="D60" s="14" t="s">
        <v>18</v>
      </c>
      <c r="E60" s="13">
        <v>3170206</v>
      </c>
      <c r="F60" s="14" t="s">
        <v>32</v>
      </c>
      <c r="G60" s="14" t="str">
        <f>R60</f>
        <v>Região Intermediária de Uberlândia</v>
      </c>
      <c r="H60" s="15">
        <f>VLOOKUP(E60,Planilha2!A:D,4,FALSE)</f>
        <v>0.78900000000000003</v>
      </c>
      <c r="I60" s="14" t="s">
        <v>20</v>
      </c>
      <c r="J60" s="14" t="s">
        <v>20</v>
      </c>
      <c r="K60" s="14" t="s">
        <v>20</v>
      </c>
      <c r="L60" s="14" t="s">
        <v>20</v>
      </c>
      <c r="M60" s="14" t="s">
        <v>20</v>
      </c>
      <c r="N60" s="14" t="s">
        <v>20</v>
      </c>
      <c r="O60" s="14" t="s">
        <v>2399</v>
      </c>
      <c r="P60" s="13" t="s">
        <v>2396</v>
      </c>
      <c r="Q60" s="14" t="s">
        <v>2394</v>
      </c>
      <c r="R60" s="10" t="str">
        <f>VLOOKUP(E60,Planilha2!A:D,3,FALSE)</f>
        <v>Região Intermediária de Uberlândia</v>
      </c>
      <c r="S60" s="11">
        <f>COUNTIFS($A$5:$A$595,A60)</f>
        <v>1</v>
      </c>
      <c r="T60" s="11">
        <f>COUNTIF($B$5:$B$595,B60)</f>
        <v>1</v>
      </c>
      <c r="U60" s="11">
        <f>COUNTIF($C$5:$C$595,C60)</f>
        <v>1</v>
      </c>
    </row>
    <row r="61" spans="1:21" ht="103.5" customHeight="1" x14ac:dyDescent="0.25">
      <c r="A61" s="13">
        <v>243869</v>
      </c>
      <c r="B61" s="14" t="s">
        <v>301</v>
      </c>
      <c r="C61" s="14" t="s">
        <v>302</v>
      </c>
      <c r="D61" s="14" t="s">
        <v>18</v>
      </c>
      <c r="E61" s="13">
        <v>3151503</v>
      </c>
      <c r="F61" s="14" t="s">
        <v>303</v>
      </c>
      <c r="G61" s="14" t="str">
        <f>R61</f>
        <v>Região Intermediária de Varginha</v>
      </c>
      <c r="H61" s="15">
        <f>VLOOKUP(E61,Planilha2!A:D,4,FALSE)</f>
        <v>0.73699999999999999</v>
      </c>
      <c r="I61" s="14" t="s">
        <v>20</v>
      </c>
      <c r="J61" s="14" t="s">
        <v>20</v>
      </c>
      <c r="K61" s="14" t="s">
        <v>20</v>
      </c>
      <c r="L61" s="14" t="s">
        <v>33</v>
      </c>
      <c r="M61" s="14" t="s">
        <v>20</v>
      </c>
      <c r="N61" s="14" t="s">
        <v>20</v>
      </c>
      <c r="O61" s="13" t="s">
        <v>2399</v>
      </c>
      <c r="P61" s="13" t="s">
        <v>2396</v>
      </c>
      <c r="Q61" s="14" t="s">
        <v>2394</v>
      </c>
      <c r="R61" s="10" t="str">
        <f>VLOOKUP(E61,Planilha2!A:D,3,FALSE)</f>
        <v>Região Intermediária de Varginha</v>
      </c>
      <c r="S61" s="11">
        <f>COUNTIFS($A$5:$A$595,A61)</f>
        <v>1</v>
      </c>
      <c r="T61" s="11">
        <f>COUNTIF($B$5:$B$595,B61)</f>
        <v>1</v>
      </c>
      <c r="U61" s="11">
        <f>COUNTIF($C$5:$C$595,C61)</f>
        <v>1</v>
      </c>
    </row>
    <row r="62" spans="1:21" ht="103.5" customHeight="1" x14ac:dyDescent="0.25">
      <c r="A62" s="13">
        <v>245272</v>
      </c>
      <c r="B62" s="14" t="s">
        <v>326</v>
      </c>
      <c r="C62" s="14" t="s">
        <v>327</v>
      </c>
      <c r="D62" s="14" t="s">
        <v>18</v>
      </c>
      <c r="E62" s="13">
        <v>3170701</v>
      </c>
      <c r="F62" s="14" t="s">
        <v>328</v>
      </c>
      <c r="G62" s="14" t="str">
        <f>R62</f>
        <v>Região Intermediária de Varginha</v>
      </c>
      <c r="H62" s="15">
        <f>VLOOKUP(E62,Planilha2!A:D,4,FALSE)</f>
        <v>0.77800000000000002</v>
      </c>
      <c r="I62" s="14" t="s">
        <v>33</v>
      </c>
      <c r="J62" s="14" t="s">
        <v>20</v>
      </c>
      <c r="K62" s="14" t="s">
        <v>20</v>
      </c>
      <c r="L62" s="14" t="s">
        <v>33</v>
      </c>
      <c r="M62" s="14" t="s">
        <v>20</v>
      </c>
      <c r="N62" s="14" t="s">
        <v>20</v>
      </c>
      <c r="O62" s="13" t="s">
        <v>2399</v>
      </c>
      <c r="P62" s="13" t="s">
        <v>2396</v>
      </c>
      <c r="Q62" s="14" t="s">
        <v>2394</v>
      </c>
      <c r="R62" s="10" t="str">
        <f>VLOOKUP(E62,Planilha2!A:D,3,FALSE)</f>
        <v>Região Intermediária de Varginha</v>
      </c>
      <c r="S62" s="11">
        <f>COUNTIFS($A$5:$A$595,A62)</f>
        <v>1</v>
      </c>
      <c r="T62" s="11">
        <f>COUNTIF($B$5:$B$595,B62)</f>
        <v>1</v>
      </c>
      <c r="U62" s="11">
        <f>COUNTIF($C$5:$C$595,C62)</f>
        <v>1</v>
      </c>
    </row>
    <row r="63" spans="1:21" ht="103.5" customHeight="1" x14ac:dyDescent="0.25">
      <c r="A63" s="13">
        <v>245727</v>
      </c>
      <c r="B63" s="14" t="s">
        <v>340</v>
      </c>
      <c r="C63" s="14" t="s">
        <v>341</v>
      </c>
      <c r="D63" s="14" t="s">
        <v>18</v>
      </c>
      <c r="E63" s="13">
        <v>3170206</v>
      </c>
      <c r="F63" s="14" t="s">
        <v>300</v>
      </c>
      <c r="G63" s="14" t="str">
        <f>R63</f>
        <v>Região Intermediária de Uberlândia</v>
      </c>
      <c r="H63" s="15">
        <f>VLOOKUP(E63,Planilha2!A:D,4,FALSE)</f>
        <v>0.78900000000000003</v>
      </c>
      <c r="I63" s="14" t="s">
        <v>20</v>
      </c>
      <c r="J63" s="14" t="s">
        <v>33</v>
      </c>
      <c r="K63" s="14" t="s">
        <v>20</v>
      </c>
      <c r="L63" s="14" t="s">
        <v>20</v>
      </c>
      <c r="M63" s="14" t="s">
        <v>20</v>
      </c>
      <c r="N63" s="14" t="s">
        <v>33</v>
      </c>
      <c r="O63" s="13" t="s">
        <v>2399</v>
      </c>
      <c r="P63" s="13" t="s">
        <v>2396</v>
      </c>
      <c r="Q63" s="14" t="s">
        <v>2394</v>
      </c>
      <c r="R63" s="10" t="str">
        <f>VLOOKUP(E63,Planilha2!A:D,3,FALSE)</f>
        <v>Região Intermediária de Uberlândia</v>
      </c>
      <c r="S63" s="11">
        <f>COUNTIFS($A$5:$A$595,A63)</f>
        <v>1</v>
      </c>
      <c r="T63" s="11">
        <f>COUNTIF($B$5:$B$595,B63)</f>
        <v>1</v>
      </c>
      <c r="U63" s="11">
        <f>COUNTIF($C$5:$C$595,C63)</f>
        <v>1</v>
      </c>
    </row>
    <row r="64" spans="1:21" ht="103.5" customHeight="1" x14ac:dyDescent="0.25">
      <c r="A64" s="13">
        <v>248469</v>
      </c>
      <c r="B64" s="14" t="s">
        <v>6</v>
      </c>
      <c r="C64" s="14" t="s">
        <v>386</v>
      </c>
      <c r="D64" s="14" t="s">
        <v>18</v>
      </c>
      <c r="E64" s="13">
        <v>3106200</v>
      </c>
      <c r="F64" s="14" t="s">
        <v>70</v>
      </c>
      <c r="G64" s="14" t="str">
        <f>R64</f>
        <v>Região Intermediária de Belo Horizonte</v>
      </c>
      <c r="H64" s="15">
        <f>VLOOKUP(E64,Planilha2!A:D,4,FALSE)</f>
        <v>0.81</v>
      </c>
      <c r="I64" s="14" t="s">
        <v>20</v>
      </c>
      <c r="J64" s="14" t="s">
        <v>20</v>
      </c>
      <c r="K64" s="14" t="s">
        <v>20</v>
      </c>
      <c r="L64" s="14" t="s">
        <v>20</v>
      </c>
      <c r="M64" s="14" t="s">
        <v>20</v>
      </c>
      <c r="N64" s="14" t="s">
        <v>20</v>
      </c>
      <c r="O64" s="16" t="s">
        <v>2399</v>
      </c>
      <c r="P64" s="16" t="s">
        <v>2396</v>
      </c>
      <c r="Q64" s="16" t="s">
        <v>2411</v>
      </c>
      <c r="R64" s="10" t="str">
        <f>VLOOKUP(E64,Planilha2!A:D,3,FALSE)</f>
        <v>Região Intermediária de Belo Horizonte</v>
      </c>
      <c r="S64" s="11">
        <f>COUNTIFS($A$5:$A$595,A64)</f>
        <v>1</v>
      </c>
      <c r="T64" s="11">
        <f>COUNTIF($B$5:$B$595,B64)</f>
        <v>2</v>
      </c>
      <c r="U64" s="11">
        <f>COUNTIF($C$5:$C$595,C64)</f>
        <v>2</v>
      </c>
    </row>
    <row r="65" spans="1:21" ht="103.5" customHeight="1" x14ac:dyDescent="0.25">
      <c r="A65" s="13">
        <v>251781</v>
      </c>
      <c r="B65" s="14" t="s">
        <v>494</v>
      </c>
      <c r="C65" s="14" t="s">
        <v>495</v>
      </c>
      <c r="D65" s="14" t="s">
        <v>18</v>
      </c>
      <c r="E65" s="13">
        <v>3168705</v>
      </c>
      <c r="F65" s="14" t="s">
        <v>496</v>
      </c>
      <c r="G65" s="14" t="str">
        <f>R65</f>
        <v>Região Intermediária de Ipatinga</v>
      </c>
      <c r="H65" s="15">
        <f>VLOOKUP(E65,Planilha2!A:D,4,FALSE)</f>
        <v>0.77</v>
      </c>
      <c r="I65" s="14" t="s">
        <v>20</v>
      </c>
      <c r="J65" s="14" t="s">
        <v>33</v>
      </c>
      <c r="K65" s="14" t="s">
        <v>20</v>
      </c>
      <c r="L65" s="14" t="s">
        <v>20</v>
      </c>
      <c r="M65" s="14" t="s">
        <v>20</v>
      </c>
      <c r="N65" s="14" t="s">
        <v>20</v>
      </c>
      <c r="O65" s="16" t="s">
        <v>2399</v>
      </c>
      <c r="P65" s="16" t="s">
        <v>2396</v>
      </c>
      <c r="Q65" s="16" t="s">
        <v>2404</v>
      </c>
      <c r="R65" s="10" t="str">
        <f>VLOOKUP(E65,Planilha2!A:D,3,FALSE)</f>
        <v>Região Intermediária de Ipatinga</v>
      </c>
      <c r="S65" s="11">
        <f>COUNTIFS($A$5:$A$595,A65)</f>
        <v>1</v>
      </c>
      <c r="T65" s="11">
        <f>COUNTIF($B$5:$B$595,B65)</f>
        <v>2</v>
      </c>
      <c r="U65" s="11">
        <f>COUNTIF($C$5:$C$595,C65)</f>
        <v>2</v>
      </c>
    </row>
    <row r="66" spans="1:21" ht="103.5" customHeight="1" x14ac:dyDescent="0.25">
      <c r="A66" s="13">
        <v>252241</v>
      </c>
      <c r="B66" s="14" t="s">
        <v>512</v>
      </c>
      <c r="C66" s="14" t="s">
        <v>513</v>
      </c>
      <c r="D66" s="14" t="s">
        <v>18</v>
      </c>
      <c r="E66" s="13">
        <v>3106200</v>
      </c>
      <c r="F66" s="14" t="s">
        <v>70</v>
      </c>
      <c r="G66" s="14" t="str">
        <f>R66</f>
        <v>Região Intermediária de Belo Horizonte</v>
      </c>
      <c r="H66" s="15">
        <f>VLOOKUP(E66,Planilha2!A:D,4,FALSE)</f>
        <v>0.81</v>
      </c>
      <c r="I66" s="14" t="s">
        <v>33</v>
      </c>
      <c r="J66" s="14" t="s">
        <v>20</v>
      </c>
      <c r="K66" s="14" t="s">
        <v>20</v>
      </c>
      <c r="L66" s="14" t="s">
        <v>20</v>
      </c>
      <c r="M66" s="14" t="s">
        <v>33</v>
      </c>
      <c r="N66" s="14" t="s">
        <v>33</v>
      </c>
      <c r="O66" s="13" t="s">
        <v>2399</v>
      </c>
      <c r="P66" s="13" t="s">
        <v>2396</v>
      </c>
      <c r="Q66" s="14" t="s">
        <v>2394</v>
      </c>
      <c r="R66" s="10" t="str">
        <f>VLOOKUP(E66,Planilha2!A:D,3,FALSE)</f>
        <v>Região Intermediária de Belo Horizonte</v>
      </c>
      <c r="S66" s="11">
        <f>COUNTIFS($A$5:$A$595,A66)</f>
        <v>1</v>
      </c>
      <c r="T66" s="11">
        <f>COUNTIF($B$5:$B$595,B66)</f>
        <v>1</v>
      </c>
      <c r="U66" s="11">
        <f>COUNTIF($C$5:$C$595,C66)</f>
        <v>1</v>
      </c>
    </row>
    <row r="67" spans="1:21" ht="103.5" customHeight="1" x14ac:dyDescent="0.25">
      <c r="A67" s="13">
        <v>253765</v>
      </c>
      <c r="B67" s="14" t="s">
        <v>554</v>
      </c>
      <c r="C67" s="14" t="s">
        <v>555</v>
      </c>
      <c r="D67" s="14" t="s">
        <v>18</v>
      </c>
      <c r="E67" s="13">
        <v>3116308</v>
      </c>
      <c r="F67" s="14" t="s">
        <v>556</v>
      </c>
      <c r="G67" s="14" t="str">
        <f>R67</f>
        <v>Região Intermediária de Barbacena</v>
      </c>
      <c r="H67" s="15">
        <f>VLOOKUP(E67,Planilha2!A:D,4,FALSE)</f>
        <v>0.57899999999999996</v>
      </c>
      <c r="I67" s="14" t="s">
        <v>20</v>
      </c>
      <c r="J67" s="14" t="s">
        <v>20</v>
      </c>
      <c r="K67" s="14" t="s">
        <v>20</v>
      </c>
      <c r="L67" s="14" t="s">
        <v>20</v>
      </c>
      <c r="M67" s="14" t="s">
        <v>20</v>
      </c>
      <c r="N67" s="14" t="s">
        <v>20</v>
      </c>
      <c r="O67" s="13" t="s">
        <v>2399</v>
      </c>
      <c r="P67" s="13" t="s">
        <v>2396</v>
      </c>
      <c r="Q67" s="14" t="s">
        <v>2394</v>
      </c>
      <c r="R67" s="10" t="str">
        <f>VLOOKUP(E67,Planilha2!A:D,3,FALSE)</f>
        <v>Região Intermediária de Barbacena</v>
      </c>
      <c r="S67" s="11">
        <f>COUNTIFS($A$5:$A$595,A67)</f>
        <v>1</v>
      </c>
      <c r="T67" s="11">
        <f>COUNTIF($B$5:$B$595,B67)</f>
        <v>1</v>
      </c>
      <c r="U67" s="11">
        <f>COUNTIF($C$5:$C$595,C67)</f>
        <v>1</v>
      </c>
    </row>
    <row r="68" spans="1:21" ht="103.5" customHeight="1" x14ac:dyDescent="0.25">
      <c r="A68" s="13">
        <v>254189</v>
      </c>
      <c r="B68" s="14" t="s">
        <v>581</v>
      </c>
      <c r="C68" s="14" t="s">
        <v>582</v>
      </c>
      <c r="D68" s="14" t="s">
        <v>18</v>
      </c>
      <c r="E68" s="13">
        <v>3106200</v>
      </c>
      <c r="F68" s="14" t="s">
        <v>70</v>
      </c>
      <c r="G68" s="14" t="str">
        <f>R68</f>
        <v>Região Intermediária de Belo Horizonte</v>
      </c>
      <c r="H68" s="15">
        <f>VLOOKUP(E68,Planilha2!A:D,4,FALSE)</f>
        <v>0.81</v>
      </c>
      <c r="I68" s="14" t="s">
        <v>20</v>
      </c>
      <c r="J68" s="14" t="s">
        <v>33</v>
      </c>
      <c r="K68" s="14" t="s">
        <v>20</v>
      </c>
      <c r="L68" s="14" t="s">
        <v>33</v>
      </c>
      <c r="M68" s="14" t="s">
        <v>20</v>
      </c>
      <c r="N68" s="14" t="s">
        <v>20</v>
      </c>
      <c r="O68" s="13" t="s">
        <v>2399</v>
      </c>
      <c r="P68" s="13" t="s">
        <v>2396</v>
      </c>
      <c r="Q68" s="14" t="s">
        <v>2394</v>
      </c>
      <c r="R68" s="10" t="str">
        <f>VLOOKUP(E68,Planilha2!A:D,3,FALSE)</f>
        <v>Região Intermediária de Belo Horizonte</v>
      </c>
      <c r="S68" s="11">
        <f>COUNTIFS($A$5:$A$595,A68)</f>
        <v>1</v>
      </c>
      <c r="T68" s="11">
        <f>COUNTIF($B$5:$B$595,B68)</f>
        <v>1</v>
      </c>
      <c r="U68" s="11">
        <f>COUNTIF($C$5:$C$595,C68)</f>
        <v>1</v>
      </c>
    </row>
    <row r="69" spans="1:21" ht="103.5" customHeight="1" x14ac:dyDescent="0.25">
      <c r="A69" s="13">
        <v>254336</v>
      </c>
      <c r="B69" s="14" t="s">
        <v>585</v>
      </c>
      <c r="C69" s="14" t="s">
        <v>586</v>
      </c>
      <c r="D69" s="14" t="s">
        <v>18</v>
      </c>
      <c r="E69" s="13">
        <v>3136207</v>
      </c>
      <c r="F69" s="14" t="s">
        <v>587</v>
      </c>
      <c r="G69" s="14" t="str">
        <f>R69</f>
        <v>Região Intermediária de Ipatinga</v>
      </c>
      <c r="H69" s="15">
        <f>VLOOKUP(E69,Planilha2!A:D,4,FALSE)</f>
        <v>0.75800000000000001</v>
      </c>
      <c r="I69" s="14" t="s">
        <v>20</v>
      </c>
      <c r="J69" s="14" t="s">
        <v>20</v>
      </c>
      <c r="K69" s="14" t="s">
        <v>20</v>
      </c>
      <c r="L69" s="14" t="s">
        <v>20</v>
      </c>
      <c r="M69" s="14" t="s">
        <v>20</v>
      </c>
      <c r="N69" s="14" t="s">
        <v>20</v>
      </c>
      <c r="O69" s="13" t="s">
        <v>2399</v>
      </c>
      <c r="P69" s="13" t="s">
        <v>2396</v>
      </c>
      <c r="Q69" s="14" t="s">
        <v>2394</v>
      </c>
      <c r="R69" s="10" t="str">
        <f>VLOOKUP(E69,Planilha2!A:D,3,FALSE)</f>
        <v>Região Intermediária de Ipatinga</v>
      </c>
      <c r="S69" s="11">
        <f>COUNTIFS($A$5:$A$595,A69)</f>
        <v>1</v>
      </c>
      <c r="T69" s="11">
        <f>COUNTIF($B$5:$B$595,B69)</f>
        <v>1</v>
      </c>
      <c r="U69" s="11">
        <f>COUNTIF($C$5:$C$595,C69)</f>
        <v>1</v>
      </c>
    </row>
    <row r="70" spans="1:21" ht="103.5" customHeight="1" x14ac:dyDescent="0.25">
      <c r="A70" s="13">
        <v>254371</v>
      </c>
      <c r="B70" s="14" t="s">
        <v>588</v>
      </c>
      <c r="C70" s="14" t="s">
        <v>589</v>
      </c>
      <c r="D70" s="14" t="s">
        <v>18</v>
      </c>
      <c r="E70" s="13">
        <v>3114006</v>
      </c>
      <c r="F70" s="14" t="s">
        <v>590</v>
      </c>
      <c r="G70" s="14" t="str">
        <f>R70</f>
        <v>Região Intermediária de Divinópolis</v>
      </c>
      <c r="H70" s="15">
        <f>VLOOKUP(E70,Planilha2!A:D,4,FALSE)</f>
        <v>0.68899999999999995</v>
      </c>
      <c r="I70" s="14" t="s">
        <v>20</v>
      </c>
      <c r="J70" s="14" t="s">
        <v>20</v>
      </c>
      <c r="K70" s="14" t="s">
        <v>20</v>
      </c>
      <c r="L70" s="14" t="s">
        <v>20</v>
      </c>
      <c r="M70" s="14" t="s">
        <v>20</v>
      </c>
      <c r="N70" s="14" t="s">
        <v>20</v>
      </c>
      <c r="O70" s="13" t="s">
        <v>2399</v>
      </c>
      <c r="P70" s="13" t="s">
        <v>2396</v>
      </c>
      <c r="Q70" s="14" t="s">
        <v>2394</v>
      </c>
      <c r="R70" s="10" t="str">
        <f>VLOOKUP(E70,Planilha2!A:D,3,FALSE)</f>
        <v>Região Intermediária de Divinópolis</v>
      </c>
      <c r="S70" s="11">
        <f>COUNTIFS($A$5:$A$595,A70)</f>
        <v>1</v>
      </c>
      <c r="T70" s="11">
        <f>COUNTIF($B$5:$B$595,B70)</f>
        <v>1</v>
      </c>
      <c r="U70" s="11">
        <f>COUNTIF($C$5:$C$595,C70)</f>
        <v>1</v>
      </c>
    </row>
    <row r="71" spans="1:21" ht="103.5" customHeight="1" x14ac:dyDescent="0.25">
      <c r="A71" s="13">
        <v>254717</v>
      </c>
      <c r="B71" s="14" t="s">
        <v>607</v>
      </c>
      <c r="C71" s="14" t="s">
        <v>608</v>
      </c>
      <c r="D71" s="14" t="s">
        <v>18</v>
      </c>
      <c r="E71" s="13">
        <v>3131307</v>
      </c>
      <c r="F71" s="14" t="s">
        <v>474</v>
      </c>
      <c r="G71" s="14" t="str">
        <f>R71</f>
        <v>Região Intermediária de Ipatinga</v>
      </c>
      <c r="H71" s="15">
        <f>VLOOKUP(E71,Planilha2!A:D,4,FALSE)</f>
        <v>0.77100000000000002</v>
      </c>
      <c r="I71" s="14" t="s">
        <v>20</v>
      </c>
      <c r="J71" s="14" t="s">
        <v>33</v>
      </c>
      <c r="K71" s="14" t="s">
        <v>20</v>
      </c>
      <c r="L71" s="14" t="s">
        <v>20</v>
      </c>
      <c r="M71" s="14" t="s">
        <v>20</v>
      </c>
      <c r="N71" s="14" t="s">
        <v>20</v>
      </c>
      <c r="O71" s="13" t="s">
        <v>2399</v>
      </c>
      <c r="P71" s="13" t="s">
        <v>2396</v>
      </c>
      <c r="Q71" s="14" t="s">
        <v>2394</v>
      </c>
      <c r="R71" s="10" t="str">
        <f>VLOOKUP(E71,Planilha2!A:D,3,FALSE)</f>
        <v>Região Intermediária de Ipatinga</v>
      </c>
      <c r="S71" s="11">
        <f>COUNTIFS($A$5:$A$595,A71)</f>
        <v>1</v>
      </c>
      <c r="T71" s="11">
        <f>COUNTIF($B$5:$B$595,B71)</f>
        <v>1</v>
      </c>
      <c r="U71" s="11">
        <f>COUNTIF($C$5:$C$595,C71)</f>
        <v>1</v>
      </c>
    </row>
    <row r="72" spans="1:21" ht="103.5" customHeight="1" x14ac:dyDescent="0.25">
      <c r="A72" s="13">
        <v>255107</v>
      </c>
      <c r="B72" s="14" t="s">
        <v>625</v>
      </c>
      <c r="C72" s="14" t="s">
        <v>626</v>
      </c>
      <c r="D72" s="14" t="s">
        <v>18</v>
      </c>
      <c r="E72" s="13">
        <v>3106200</v>
      </c>
      <c r="F72" s="14" t="s">
        <v>627</v>
      </c>
      <c r="G72" s="14" t="str">
        <f>R72</f>
        <v>Região Intermediária de Belo Horizonte</v>
      </c>
      <c r="H72" s="15">
        <f>VLOOKUP(E72,Planilha2!A:D,4,FALSE)</f>
        <v>0.81</v>
      </c>
      <c r="I72" s="14" t="s">
        <v>20</v>
      </c>
      <c r="J72" s="14" t="s">
        <v>20</v>
      </c>
      <c r="K72" s="14" t="s">
        <v>20</v>
      </c>
      <c r="L72" s="14" t="s">
        <v>20</v>
      </c>
      <c r="M72" s="14" t="s">
        <v>20</v>
      </c>
      <c r="N72" s="14" t="s">
        <v>20</v>
      </c>
      <c r="O72" s="13" t="s">
        <v>2399</v>
      </c>
      <c r="P72" s="13" t="s">
        <v>2396</v>
      </c>
      <c r="Q72" s="14" t="s">
        <v>2394</v>
      </c>
      <c r="R72" s="10" t="str">
        <f>VLOOKUP(E72,Planilha2!A:D,3,FALSE)</f>
        <v>Região Intermediária de Belo Horizonte</v>
      </c>
      <c r="S72" s="11">
        <f>COUNTIFS($A$5:$A$595,A72)</f>
        <v>1</v>
      </c>
      <c r="T72" s="11">
        <f>COUNTIF($B$5:$B$595,B72)</f>
        <v>1</v>
      </c>
      <c r="U72" s="11">
        <f>COUNTIF($C$5:$C$595,C72)</f>
        <v>1</v>
      </c>
    </row>
    <row r="73" spans="1:21" ht="103.5" customHeight="1" x14ac:dyDescent="0.25">
      <c r="A73" s="13">
        <v>255708</v>
      </c>
      <c r="B73" s="14" t="s">
        <v>641</v>
      </c>
      <c r="C73" s="14" t="s">
        <v>642</v>
      </c>
      <c r="D73" s="14" t="s">
        <v>18</v>
      </c>
      <c r="E73" s="13">
        <v>3157807</v>
      </c>
      <c r="F73" s="14" t="s">
        <v>643</v>
      </c>
      <c r="G73" s="14" t="str">
        <f>R73</f>
        <v>Região Intermediária de Belo Horizonte</v>
      </c>
      <c r="H73" s="15">
        <f>VLOOKUP(E73,Planilha2!A:D,4,FALSE)</f>
        <v>0.71499999999999997</v>
      </c>
      <c r="I73" s="14" t="s">
        <v>20</v>
      </c>
      <c r="J73" s="14" t="s">
        <v>20</v>
      </c>
      <c r="K73" s="14" t="s">
        <v>20</v>
      </c>
      <c r="L73" s="14" t="s">
        <v>20</v>
      </c>
      <c r="M73" s="14" t="s">
        <v>20</v>
      </c>
      <c r="N73" s="14" t="s">
        <v>20</v>
      </c>
      <c r="O73" s="13" t="s">
        <v>2399</v>
      </c>
      <c r="P73" s="13" t="s">
        <v>2396</v>
      </c>
      <c r="Q73" s="14" t="s">
        <v>2394</v>
      </c>
      <c r="R73" s="10" t="str">
        <f>VLOOKUP(E73,Planilha2!A:D,3,FALSE)</f>
        <v>Região Intermediária de Belo Horizonte</v>
      </c>
      <c r="S73" s="11">
        <f>COUNTIFS($A$5:$A$595,A73)</f>
        <v>1</v>
      </c>
      <c r="T73" s="11">
        <f>COUNTIF($B$5:$B$595,B73)</f>
        <v>1</v>
      </c>
      <c r="U73" s="11">
        <f>COUNTIF($C$5:$C$595,C73)</f>
        <v>1</v>
      </c>
    </row>
    <row r="74" spans="1:21" ht="103.5" customHeight="1" x14ac:dyDescent="0.25">
      <c r="A74" s="13">
        <v>255773</v>
      </c>
      <c r="B74" s="14" t="s">
        <v>648</v>
      </c>
      <c r="C74" s="14" t="s">
        <v>649</v>
      </c>
      <c r="D74" s="14" t="s">
        <v>18</v>
      </c>
      <c r="E74" s="13">
        <v>3140001</v>
      </c>
      <c r="F74" s="14" t="s">
        <v>650</v>
      </c>
      <c r="G74" s="14" t="str">
        <f>R74</f>
        <v>Região Intermediária de Belo Horizonte</v>
      </c>
      <c r="H74" s="15">
        <f>VLOOKUP(E74,Planilha2!A:D,4,FALSE)</f>
        <v>0.74199999999999999</v>
      </c>
      <c r="I74" s="14" t="s">
        <v>20</v>
      </c>
      <c r="J74" s="14" t="s">
        <v>20</v>
      </c>
      <c r="K74" s="14" t="s">
        <v>20</v>
      </c>
      <c r="L74" s="14" t="s">
        <v>20</v>
      </c>
      <c r="M74" s="14" t="s">
        <v>20</v>
      </c>
      <c r="N74" s="14" t="s">
        <v>20</v>
      </c>
      <c r="O74" s="16" t="s">
        <v>2399</v>
      </c>
      <c r="P74" s="16" t="s">
        <v>2396</v>
      </c>
      <c r="Q74" s="16" t="s">
        <v>2412</v>
      </c>
      <c r="R74" s="10" t="str">
        <f>VLOOKUP(E74,Planilha2!A:D,3,FALSE)</f>
        <v>Região Intermediária de Belo Horizonte</v>
      </c>
      <c r="S74" s="11">
        <f>COUNTIFS($A$5:$A$595,A74)</f>
        <v>1</v>
      </c>
      <c r="T74" s="11">
        <f>COUNTIF($B$5:$B$595,B74)</f>
        <v>2</v>
      </c>
      <c r="U74" s="11">
        <f>COUNTIF($C$5:$C$595,C74)</f>
        <v>2</v>
      </c>
    </row>
    <row r="75" spans="1:21" ht="103.5" customHeight="1" x14ac:dyDescent="0.25">
      <c r="A75" s="13">
        <v>256351</v>
      </c>
      <c r="B75" s="14" t="s">
        <v>665</v>
      </c>
      <c r="C75" s="14" t="s">
        <v>666</v>
      </c>
      <c r="D75" s="14" t="s">
        <v>18</v>
      </c>
      <c r="E75" s="13">
        <v>3170701</v>
      </c>
      <c r="F75" s="14" t="s">
        <v>328</v>
      </c>
      <c r="G75" s="14" t="str">
        <f>R75</f>
        <v>Região Intermediária de Varginha</v>
      </c>
      <c r="H75" s="15">
        <f>VLOOKUP(E75,Planilha2!A:D,4,FALSE)</f>
        <v>0.77800000000000002</v>
      </c>
      <c r="I75" s="14" t="s">
        <v>33</v>
      </c>
      <c r="J75" s="14" t="s">
        <v>33</v>
      </c>
      <c r="K75" s="14" t="s">
        <v>20</v>
      </c>
      <c r="L75" s="14" t="s">
        <v>20</v>
      </c>
      <c r="M75" s="14" t="s">
        <v>20</v>
      </c>
      <c r="N75" s="14" t="s">
        <v>33</v>
      </c>
      <c r="O75" s="16" t="s">
        <v>2399</v>
      </c>
      <c r="P75" s="16" t="s">
        <v>2396</v>
      </c>
      <c r="Q75" s="16" t="s">
        <v>2414</v>
      </c>
      <c r="R75" s="10" t="str">
        <f>VLOOKUP(E75,Planilha2!A:D,3,FALSE)</f>
        <v>Região Intermediária de Varginha</v>
      </c>
      <c r="S75" s="11">
        <f>COUNTIFS($A$5:$A$595,A75)</f>
        <v>1</v>
      </c>
      <c r="T75" s="11">
        <f>COUNTIF($B$5:$B$595,B75)</f>
        <v>2</v>
      </c>
      <c r="U75" s="11">
        <f>COUNTIF($C$5:$C$595,C75)</f>
        <v>2</v>
      </c>
    </row>
    <row r="76" spans="1:21" ht="103.5" customHeight="1" x14ac:dyDescent="0.25">
      <c r="A76" s="13">
        <v>258043</v>
      </c>
      <c r="B76" s="14" t="s">
        <v>763</v>
      </c>
      <c r="C76" s="14" t="s">
        <v>764</v>
      </c>
      <c r="D76" s="14" t="s">
        <v>18</v>
      </c>
      <c r="E76" s="13">
        <v>3106200</v>
      </c>
      <c r="F76" s="14" t="s">
        <v>70</v>
      </c>
      <c r="G76" s="14" t="str">
        <f>R76</f>
        <v>Região Intermediária de Belo Horizonte</v>
      </c>
      <c r="H76" s="15">
        <f>VLOOKUP(E76,Planilha2!A:D,4,FALSE)</f>
        <v>0.81</v>
      </c>
      <c r="I76" s="14" t="s">
        <v>33</v>
      </c>
      <c r="J76" s="14" t="s">
        <v>20</v>
      </c>
      <c r="K76" s="14" t="s">
        <v>20</v>
      </c>
      <c r="L76" s="14" t="s">
        <v>20</v>
      </c>
      <c r="M76" s="14" t="s">
        <v>20</v>
      </c>
      <c r="N76" s="14" t="s">
        <v>20</v>
      </c>
      <c r="O76" s="13" t="s">
        <v>2399</v>
      </c>
      <c r="P76" s="13" t="s">
        <v>2396</v>
      </c>
      <c r="Q76" s="14" t="s">
        <v>2394</v>
      </c>
      <c r="R76" s="10" t="str">
        <f>VLOOKUP(E76,Planilha2!A:D,3,FALSE)</f>
        <v>Região Intermediária de Belo Horizonte</v>
      </c>
      <c r="S76" s="11">
        <f>COUNTIFS($A$5:$A$595,A76)</f>
        <v>1</v>
      </c>
      <c r="T76" s="11">
        <f>COUNTIF($B$5:$B$595,B76)</f>
        <v>1</v>
      </c>
      <c r="U76" s="11">
        <f>COUNTIF($C$5:$C$595,C76)</f>
        <v>1</v>
      </c>
    </row>
    <row r="77" spans="1:21" ht="103.5" customHeight="1" x14ac:dyDescent="0.25">
      <c r="A77" s="13">
        <v>258162</v>
      </c>
      <c r="B77" s="14" t="s">
        <v>774</v>
      </c>
      <c r="C77" s="14" t="s">
        <v>775</v>
      </c>
      <c r="D77" s="14" t="s">
        <v>18</v>
      </c>
      <c r="E77" s="13">
        <v>3170206</v>
      </c>
      <c r="F77" s="14" t="s">
        <v>300</v>
      </c>
      <c r="G77" s="14" t="str">
        <f>R77</f>
        <v>Região Intermediária de Uberlândia</v>
      </c>
      <c r="H77" s="15">
        <f>VLOOKUP(E77,Planilha2!A:D,4,FALSE)</f>
        <v>0.78900000000000003</v>
      </c>
      <c r="I77" s="14" t="s">
        <v>20</v>
      </c>
      <c r="J77" s="14" t="s">
        <v>20</v>
      </c>
      <c r="K77" s="14" t="s">
        <v>20</v>
      </c>
      <c r="L77" s="14" t="s">
        <v>33</v>
      </c>
      <c r="M77" s="14" t="s">
        <v>20</v>
      </c>
      <c r="N77" s="14" t="s">
        <v>33</v>
      </c>
      <c r="O77" s="13" t="s">
        <v>2399</v>
      </c>
      <c r="P77" s="13" t="s">
        <v>2396</v>
      </c>
      <c r="Q77" s="14" t="s">
        <v>2394</v>
      </c>
      <c r="R77" s="10" t="str">
        <f>VLOOKUP(E77,Planilha2!A:D,3,FALSE)</f>
        <v>Região Intermediária de Uberlândia</v>
      </c>
      <c r="S77" s="11">
        <f>COUNTIFS($A$5:$A$595,A77)</f>
        <v>1</v>
      </c>
      <c r="T77" s="11">
        <f>COUNTIF($B$5:$B$595,B77)</f>
        <v>1</v>
      </c>
      <c r="U77" s="11">
        <f>COUNTIF($C$5:$C$595,C77)</f>
        <v>1</v>
      </c>
    </row>
    <row r="78" spans="1:21" ht="103.5" customHeight="1" x14ac:dyDescent="0.25">
      <c r="A78" s="13">
        <v>258639</v>
      </c>
      <c r="B78" s="14" t="s">
        <v>810</v>
      </c>
      <c r="C78" s="14" t="s">
        <v>811</v>
      </c>
      <c r="D78" s="14" t="s">
        <v>18</v>
      </c>
      <c r="E78" s="13">
        <v>3106200</v>
      </c>
      <c r="F78" s="14" t="s">
        <v>70</v>
      </c>
      <c r="G78" s="14" t="str">
        <f>R78</f>
        <v>Região Intermediária de Belo Horizonte</v>
      </c>
      <c r="H78" s="15">
        <f>VLOOKUP(E78,Planilha2!A:D,4,FALSE)</f>
        <v>0.81</v>
      </c>
      <c r="I78" s="14" t="s">
        <v>20</v>
      </c>
      <c r="J78" s="14" t="s">
        <v>20</v>
      </c>
      <c r="K78" s="14" t="s">
        <v>20</v>
      </c>
      <c r="L78" s="14" t="s">
        <v>20</v>
      </c>
      <c r="M78" s="14" t="s">
        <v>20</v>
      </c>
      <c r="N78" s="14" t="s">
        <v>20</v>
      </c>
      <c r="O78" s="13" t="s">
        <v>2399</v>
      </c>
      <c r="P78" s="13" t="s">
        <v>2396</v>
      </c>
      <c r="Q78" s="14" t="s">
        <v>2394</v>
      </c>
      <c r="R78" s="10" t="str">
        <f>VLOOKUP(E78,Planilha2!A:D,3,FALSE)</f>
        <v>Região Intermediária de Belo Horizonte</v>
      </c>
      <c r="S78" s="11">
        <f>COUNTIFS($A$5:$A$595,A78)</f>
        <v>1</v>
      </c>
      <c r="T78" s="11">
        <f>COUNTIF($B$5:$B$595,B78)</f>
        <v>1</v>
      </c>
      <c r="U78" s="11">
        <f>COUNTIF($C$5:$C$595,C78)</f>
        <v>1</v>
      </c>
    </row>
    <row r="79" spans="1:21" ht="103.5" customHeight="1" x14ac:dyDescent="0.25">
      <c r="A79" s="13">
        <v>259328</v>
      </c>
      <c r="B79" s="14" t="s">
        <v>847</v>
      </c>
      <c r="C79" s="14" t="s">
        <v>848</v>
      </c>
      <c r="D79" s="14" t="s">
        <v>18</v>
      </c>
      <c r="E79" s="13">
        <v>3106200</v>
      </c>
      <c r="F79" s="14" t="s">
        <v>70</v>
      </c>
      <c r="G79" s="14" t="str">
        <f>R79</f>
        <v>Região Intermediária de Belo Horizonte</v>
      </c>
      <c r="H79" s="15">
        <f>VLOOKUP(E79,Planilha2!A:D,4,FALSE)</f>
        <v>0.81</v>
      </c>
      <c r="I79" s="14" t="s">
        <v>20</v>
      </c>
      <c r="J79" s="14" t="s">
        <v>20</v>
      </c>
      <c r="K79" s="14" t="s">
        <v>20</v>
      </c>
      <c r="L79" s="14" t="s">
        <v>33</v>
      </c>
      <c r="M79" s="14" t="s">
        <v>20</v>
      </c>
      <c r="N79" s="14" t="s">
        <v>33</v>
      </c>
      <c r="O79" s="14" t="s">
        <v>2399</v>
      </c>
      <c r="P79" s="14" t="s">
        <v>2396</v>
      </c>
      <c r="Q79" s="14" t="s">
        <v>2403</v>
      </c>
      <c r="R79" s="10" t="str">
        <f>VLOOKUP(E79,Planilha2!A:D,3,FALSE)</f>
        <v>Região Intermediária de Belo Horizonte</v>
      </c>
      <c r="S79" s="11">
        <f>COUNTIFS($A$5:$A$595,A79)</f>
        <v>1</v>
      </c>
      <c r="T79" s="11">
        <f>COUNTIF($B$5:$B$595,B79)</f>
        <v>3</v>
      </c>
      <c r="U79" s="11">
        <f>COUNTIF($C$5:$C$595,C79)</f>
        <v>3</v>
      </c>
    </row>
    <row r="80" spans="1:21" ht="103.5" customHeight="1" x14ac:dyDescent="0.25">
      <c r="A80" s="13">
        <v>259755</v>
      </c>
      <c r="B80" s="14" t="s">
        <v>864</v>
      </c>
      <c r="C80" s="14" t="s">
        <v>865</v>
      </c>
      <c r="D80" s="14" t="s">
        <v>18</v>
      </c>
      <c r="E80" s="13">
        <v>3136009</v>
      </c>
      <c r="F80" s="14" t="s">
        <v>866</v>
      </c>
      <c r="G80" s="14" t="str">
        <f>R80</f>
        <v>Região Intermediária de Teófilo Otoni</v>
      </c>
      <c r="H80" s="15">
        <f>VLOOKUP(E80,Planilha2!A:D,4,FALSE)</f>
        <v>0.58699999999999997</v>
      </c>
      <c r="I80" s="14" t="s">
        <v>20</v>
      </c>
      <c r="J80" s="14" t="s">
        <v>20</v>
      </c>
      <c r="K80" s="14" t="s">
        <v>20</v>
      </c>
      <c r="L80" s="14" t="s">
        <v>20</v>
      </c>
      <c r="M80" s="14" t="s">
        <v>20</v>
      </c>
      <c r="N80" s="14" t="s">
        <v>20</v>
      </c>
      <c r="O80" s="16" t="s">
        <v>2399</v>
      </c>
      <c r="P80" s="16" t="s">
        <v>2396</v>
      </c>
      <c r="Q80" s="16" t="s">
        <v>2408</v>
      </c>
      <c r="R80" s="10" t="str">
        <f>VLOOKUP(E80,Planilha2!A:D,3,FALSE)</f>
        <v>Região Intermediária de Teófilo Otoni</v>
      </c>
      <c r="S80" s="11">
        <f>COUNTIFS($A$5:$A$595,A80)</f>
        <v>1</v>
      </c>
      <c r="T80" s="11">
        <f>COUNTIF($B$5:$B$595,B80)</f>
        <v>2</v>
      </c>
      <c r="U80" s="11">
        <f>COUNTIF($C$5:$C$595,C80)</f>
        <v>1</v>
      </c>
    </row>
    <row r="81" spans="1:21" ht="103.5" customHeight="1" x14ac:dyDescent="0.25">
      <c r="A81" s="13">
        <v>260106</v>
      </c>
      <c r="B81" s="14" t="s">
        <v>892</v>
      </c>
      <c r="C81" s="14" t="s">
        <v>893</v>
      </c>
      <c r="D81" s="14" t="s">
        <v>18</v>
      </c>
      <c r="E81" s="13">
        <v>3143302</v>
      </c>
      <c r="F81" s="14" t="s">
        <v>894</v>
      </c>
      <c r="G81" s="14" t="str">
        <f>R81</f>
        <v>Região Intermediária de Montes Claros</v>
      </c>
      <c r="H81" s="15">
        <f>VLOOKUP(E81,Planilha2!A:D,4,FALSE)</f>
        <v>0.77</v>
      </c>
      <c r="I81" s="14" t="s">
        <v>20</v>
      </c>
      <c r="J81" s="14" t="s">
        <v>20</v>
      </c>
      <c r="K81" s="14" t="s">
        <v>20</v>
      </c>
      <c r="L81" s="14" t="s">
        <v>33</v>
      </c>
      <c r="M81" s="14" t="s">
        <v>20</v>
      </c>
      <c r="N81" s="14" t="s">
        <v>33</v>
      </c>
      <c r="O81" s="13" t="s">
        <v>2399</v>
      </c>
      <c r="P81" s="13" t="s">
        <v>2396</v>
      </c>
      <c r="Q81" s="14" t="s">
        <v>2394</v>
      </c>
      <c r="R81" s="10" t="str">
        <f>VLOOKUP(E81,Planilha2!A:D,3,FALSE)</f>
        <v>Região Intermediária de Montes Claros</v>
      </c>
      <c r="S81" s="11">
        <f>COUNTIFS($A$5:$A$595,A81)</f>
        <v>1</v>
      </c>
      <c r="T81" s="11">
        <f>COUNTIF($B$5:$B$595,B81)</f>
        <v>1</v>
      </c>
      <c r="U81" s="11">
        <f>COUNTIF($C$5:$C$595,C81)</f>
        <v>1</v>
      </c>
    </row>
    <row r="82" spans="1:21" ht="103.5" customHeight="1" x14ac:dyDescent="0.25">
      <c r="A82" s="13">
        <v>260442</v>
      </c>
      <c r="B82" s="14" t="s">
        <v>914</v>
      </c>
      <c r="C82" s="14" t="s">
        <v>915</v>
      </c>
      <c r="D82" s="14" t="s">
        <v>18</v>
      </c>
      <c r="E82" s="13">
        <v>3131307</v>
      </c>
      <c r="F82" s="14" t="s">
        <v>474</v>
      </c>
      <c r="G82" s="14" t="str">
        <f>R82</f>
        <v>Região Intermediária de Ipatinga</v>
      </c>
      <c r="H82" s="15">
        <f>VLOOKUP(E82,Planilha2!A:D,4,FALSE)</f>
        <v>0.77100000000000002</v>
      </c>
      <c r="I82" s="14" t="s">
        <v>33</v>
      </c>
      <c r="J82" s="14" t="s">
        <v>20</v>
      </c>
      <c r="K82" s="14" t="s">
        <v>20</v>
      </c>
      <c r="L82" s="14" t="s">
        <v>20</v>
      </c>
      <c r="M82" s="14" t="s">
        <v>20</v>
      </c>
      <c r="N82" s="14" t="s">
        <v>20</v>
      </c>
      <c r="O82" s="13" t="s">
        <v>2399</v>
      </c>
      <c r="P82" s="13" t="s">
        <v>2396</v>
      </c>
      <c r="Q82" s="14" t="s">
        <v>2394</v>
      </c>
      <c r="R82" s="10" t="str">
        <f>VLOOKUP(E82,Planilha2!A:D,3,FALSE)</f>
        <v>Região Intermediária de Ipatinga</v>
      </c>
      <c r="S82" s="11">
        <f>COUNTIFS($A$5:$A$595,A82)</f>
        <v>1</v>
      </c>
      <c r="T82" s="11">
        <f>COUNTIF($B$5:$B$595,B82)</f>
        <v>1</v>
      </c>
      <c r="U82" s="11">
        <f>COUNTIF($C$5:$C$595,C82)</f>
        <v>1</v>
      </c>
    </row>
    <row r="83" spans="1:21" ht="103.5" customHeight="1" x14ac:dyDescent="0.25">
      <c r="A83" s="13">
        <v>260623</v>
      </c>
      <c r="B83" s="14" t="s">
        <v>847</v>
      </c>
      <c r="C83" s="14" t="s">
        <v>848</v>
      </c>
      <c r="D83" s="14" t="s">
        <v>18</v>
      </c>
      <c r="E83" s="13">
        <v>3106200</v>
      </c>
      <c r="F83" s="14" t="s">
        <v>70</v>
      </c>
      <c r="G83" s="14" t="str">
        <f>R83</f>
        <v>Região Intermediária de Belo Horizonte</v>
      </c>
      <c r="H83" s="15">
        <f>VLOOKUP(E83,Planilha2!A:D,4,FALSE)</f>
        <v>0.81</v>
      </c>
      <c r="I83" s="14" t="s">
        <v>20</v>
      </c>
      <c r="J83" s="14" t="s">
        <v>20</v>
      </c>
      <c r="K83" s="14" t="s">
        <v>20</v>
      </c>
      <c r="L83" s="14" t="s">
        <v>33</v>
      </c>
      <c r="M83" s="14" t="s">
        <v>20</v>
      </c>
      <c r="N83" s="14" t="s">
        <v>33</v>
      </c>
      <c r="O83" s="14" t="s">
        <v>2399</v>
      </c>
      <c r="P83" s="14" t="s">
        <v>2396</v>
      </c>
      <c r="Q83" s="14" t="s">
        <v>2403</v>
      </c>
      <c r="R83" s="10" t="str">
        <f>VLOOKUP(E83,Planilha2!A:D,3,FALSE)</f>
        <v>Região Intermediária de Belo Horizonte</v>
      </c>
      <c r="S83" s="11">
        <f>COUNTIFS($A$5:$A$595,A83)</f>
        <v>1</v>
      </c>
      <c r="T83" s="11">
        <f>COUNTIF($B$5:$B$595,B83)</f>
        <v>3</v>
      </c>
      <c r="U83" s="11">
        <f>COUNTIF($C$5:$C$595,C83)</f>
        <v>3</v>
      </c>
    </row>
    <row r="84" spans="1:21" ht="103.5" customHeight="1" x14ac:dyDescent="0.25">
      <c r="A84" s="13">
        <v>261076</v>
      </c>
      <c r="B84" s="14" t="s">
        <v>944</v>
      </c>
      <c r="C84" s="14" t="s">
        <v>945</v>
      </c>
      <c r="D84" s="14" t="s">
        <v>18</v>
      </c>
      <c r="E84" s="13">
        <v>3162401</v>
      </c>
      <c r="F84" s="14" t="s">
        <v>946</v>
      </c>
      <c r="G84" s="14" t="str">
        <f>R84</f>
        <v>Região Intermediária de Montes Claros</v>
      </c>
      <c r="H84" s="15">
        <f>VLOOKUP(E84,Planilha2!A:D,4,FALSE)</f>
        <v>0.56899999999999995</v>
      </c>
      <c r="I84" s="14" t="s">
        <v>33</v>
      </c>
      <c r="J84" s="14" t="s">
        <v>20</v>
      </c>
      <c r="K84" s="14" t="s">
        <v>20</v>
      </c>
      <c r="L84" s="14" t="s">
        <v>20</v>
      </c>
      <c r="M84" s="14" t="s">
        <v>20</v>
      </c>
      <c r="N84" s="14" t="s">
        <v>20</v>
      </c>
      <c r="O84" s="13" t="s">
        <v>2399</v>
      </c>
      <c r="P84" s="13" t="s">
        <v>2396</v>
      </c>
      <c r="Q84" s="14" t="s">
        <v>2394</v>
      </c>
      <c r="R84" s="10" t="str">
        <f>VLOOKUP(E84,Planilha2!A:D,3,FALSE)</f>
        <v>Região Intermediária de Montes Claros</v>
      </c>
      <c r="S84" s="11">
        <f>COUNTIFS($A$5:$A$595,A84)</f>
        <v>1</v>
      </c>
      <c r="T84" s="11">
        <f>COUNTIF($B$5:$B$595,B84)</f>
        <v>1</v>
      </c>
      <c r="U84" s="11">
        <f>COUNTIF($C$5:$C$595,C84)</f>
        <v>1</v>
      </c>
    </row>
    <row r="85" spans="1:21" ht="103.5" customHeight="1" x14ac:dyDescent="0.25">
      <c r="A85" s="13">
        <v>261349</v>
      </c>
      <c r="B85" s="14" t="s">
        <v>949</v>
      </c>
      <c r="C85" s="14" t="s">
        <v>949</v>
      </c>
      <c r="D85" s="14" t="s">
        <v>18</v>
      </c>
      <c r="E85" s="13">
        <v>3106200</v>
      </c>
      <c r="F85" s="14" t="s">
        <v>115</v>
      </c>
      <c r="G85" s="14" t="str">
        <f>R85</f>
        <v>Região Intermediária de Belo Horizonte</v>
      </c>
      <c r="H85" s="15">
        <f>VLOOKUP(E85,Planilha2!A:D,4,FALSE)</f>
        <v>0.81</v>
      </c>
      <c r="I85" s="14" t="s">
        <v>20</v>
      </c>
      <c r="J85" s="14" t="s">
        <v>33</v>
      </c>
      <c r="K85" s="14" t="s">
        <v>20</v>
      </c>
      <c r="L85" s="14" t="s">
        <v>20</v>
      </c>
      <c r="M85" s="14" t="s">
        <v>20</v>
      </c>
      <c r="N85" s="14" t="s">
        <v>20</v>
      </c>
      <c r="O85" s="14" t="s">
        <v>2399</v>
      </c>
      <c r="P85" s="13" t="s">
        <v>2396</v>
      </c>
      <c r="Q85" s="14" t="s">
        <v>2394</v>
      </c>
      <c r="R85" s="10" t="str">
        <f>VLOOKUP(E85,Planilha2!A:D,3,FALSE)</f>
        <v>Região Intermediária de Belo Horizonte</v>
      </c>
      <c r="S85" s="11">
        <f>COUNTIFS($A$5:$A$595,A85)</f>
        <v>1</v>
      </c>
      <c r="T85" s="11">
        <f>COUNTIF($B$5:$B$595,B85)</f>
        <v>1</v>
      </c>
      <c r="U85" s="11">
        <f>COUNTIF($C$5:$C$595,C85)</f>
        <v>1</v>
      </c>
    </row>
    <row r="86" spans="1:21" ht="103.5" customHeight="1" x14ac:dyDescent="0.25">
      <c r="A86" s="13">
        <v>261763</v>
      </c>
      <c r="B86" s="14" t="s">
        <v>965</v>
      </c>
      <c r="C86" s="14" t="s">
        <v>966</v>
      </c>
      <c r="D86" s="14" t="s">
        <v>18</v>
      </c>
      <c r="E86" s="13">
        <v>3151800</v>
      </c>
      <c r="F86" s="14" t="s">
        <v>52</v>
      </c>
      <c r="G86" s="14" t="str">
        <f>R86</f>
        <v>Região Intermediária de Pouso Alegre</v>
      </c>
      <c r="H86" s="15">
        <f>VLOOKUP(E86,Planilha2!A:D,4,FALSE)</f>
        <v>0.77900000000000003</v>
      </c>
      <c r="I86" s="14" t="s">
        <v>20</v>
      </c>
      <c r="J86" s="14" t="s">
        <v>20</v>
      </c>
      <c r="K86" s="14" t="s">
        <v>20</v>
      </c>
      <c r="L86" s="14" t="s">
        <v>20</v>
      </c>
      <c r="M86" s="14" t="s">
        <v>20</v>
      </c>
      <c r="N86" s="14" t="s">
        <v>20</v>
      </c>
      <c r="O86" s="13" t="s">
        <v>2399</v>
      </c>
      <c r="P86" s="13" t="s">
        <v>2396</v>
      </c>
      <c r="Q86" s="14" t="s">
        <v>2394</v>
      </c>
      <c r="R86" s="10" t="str">
        <f>VLOOKUP(E86,Planilha2!A:D,3,FALSE)</f>
        <v>Região Intermediária de Pouso Alegre</v>
      </c>
      <c r="S86" s="11">
        <f>COUNTIFS($A$5:$A$595,A86)</f>
        <v>1</v>
      </c>
      <c r="T86" s="11">
        <f>COUNTIF($B$5:$B$595,B86)</f>
        <v>1</v>
      </c>
      <c r="U86" s="11">
        <f>COUNTIF($C$5:$C$595,C86)</f>
        <v>1</v>
      </c>
    </row>
    <row r="87" spans="1:21" ht="103.5" customHeight="1" x14ac:dyDescent="0.25">
      <c r="A87" s="13">
        <v>262484</v>
      </c>
      <c r="B87" s="14" t="s">
        <v>1003</v>
      </c>
      <c r="C87" s="14" t="s">
        <v>1004</v>
      </c>
      <c r="D87" s="14" t="s">
        <v>18</v>
      </c>
      <c r="E87" s="13">
        <v>3144300</v>
      </c>
      <c r="F87" s="14" t="s">
        <v>1005</v>
      </c>
      <c r="G87" s="14" t="str">
        <f>R87</f>
        <v>Região Intermediária de Teófilo Otoni</v>
      </c>
      <c r="H87" s="15">
        <f>VLOOKUP(E87,Planilha2!A:D,4,FALSE)</f>
        <v>0.70099999999999996</v>
      </c>
      <c r="I87" s="14" t="s">
        <v>20</v>
      </c>
      <c r="J87" s="14" t="s">
        <v>33</v>
      </c>
      <c r="K87" s="14" t="s">
        <v>20</v>
      </c>
      <c r="L87" s="14" t="s">
        <v>20</v>
      </c>
      <c r="M87" s="14" t="s">
        <v>20</v>
      </c>
      <c r="N87" s="14" t="s">
        <v>20</v>
      </c>
      <c r="O87" s="13" t="s">
        <v>2399</v>
      </c>
      <c r="P87" s="13" t="s">
        <v>2396</v>
      </c>
      <c r="Q87" s="14" t="s">
        <v>2394</v>
      </c>
      <c r="R87" s="10" t="str">
        <f>VLOOKUP(E87,Planilha2!A:D,3,FALSE)</f>
        <v>Região Intermediária de Teófilo Otoni</v>
      </c>
      <c r="S87" s="11">
        <f>COUNTIFS($A$5:$A$595,A87)</f>
        <v>1</v>
      </c>
      <c r="T87" s="11">
        <f>COUNTIF($B$5:$B$595,B87)</f>
        <v>1</v>
      </c>
      <c r="U87" s="11">
        <f>COUNTIF($C$5:$C$595,C87)</f>
        <v>1</v>
      </c>
    </row>
    <row r="88" spans="1:21" ht="103.5" customHeight="1" x14ac:dyDescent="0.25">
      <c r="A88" s="13">
        <v>262587</v>
      </c>
      <c r="B88" s="14" t="s">
        <v>1009</v>
      </c>
      <c r="C88" s="14" t="s">
        <v>1010</v>
      </c>
      <c r="D88" s="14" t="s">
        <v>18</v>
      </c>
      <c r="E88" s="13">
        <v>3131307</v>
      </c>
      <c r="F88" s="14" t="s">
        <v>474</v>
      </c>
      <c r="G88" s="14" t="str">
        <f>R88</f>
        <v>Região Intermediária de Ipatinga</v>
      </c>
      <c r="H88" s="15">
        <f>VLOOKUP(E88,Planilha2!A:D,4,FALSE)</f>
        <v>0.77100000000000002</v>
      </c>
      <c r="I88" s="14" t="s">
        <v>33</v>
      </c>
      <c r="J88" s="14" t="s">
        <v>20</v>
      </c>
      <c r="K88" s="14" t="s">
        <v>20</v>
      </c>
      <c r="L88" s="14" t="s">
        <v>20</v>
      </c>
      <c r="M88" s="14" t="s">
        <v>20</v>
      </c>
      <c r="N88" s="14" t="s">
        <v>20</v>
      </c>
      <c r="O88" s="16" t="s">
        <v>2399</v>
      </c>
      <c r="P88" s="16" t="s">
        <v>2396</v>
      </c>
      <c r="Q88" s="16" t="s">
        <v>2415</v>
      </c>
      <c r="R88" s="10" t="str">
        <f>VLOOKUP(E88,Planilha2!A:D,3,FALSE)</f>
        <v>Região Intermediária de Ipatinga</v>
      </c>
      <c r="S88" s="11">
        <f>COUNTIFS($A$5:$A$595,A88)</f>
        <v>1</v>
      </c>
      <c r="T88" s="11">
        <f>COUNTIF($B$5:$B$595,B88)</f>
        <v>2</v>
      </c>
      <c r="U88" s="11">
        <f>COUNTIF($C$5:$C$595,C88)</f>
        <v>2</v>
      </c>
    </row>
    <row r="89" spans="1:21" ht="103.5" customHeight="1" x14ac:dyDescent="0.25">
      <c r="A89" s="13">
        <v>262732</v>
      </c>
      <c r="B89" s="14" t="s">
        <v>1014</v>
      </c>
      <c r="C89" s="14" t="s">
        <v>1015</v>
      </c>
      <c r="D89" s="14" t="s">
        <v>18</v>
      </c>
      <c r="E89" s="13">
        <v>3136702</v>
      </c>
      <c r="F89" s="14" t="s">
        <v>129</v>
      </c>
      <c r="G89" s="14" t="str">
        <f>R89</f>
        <v>Região Intermediária de Juíz de Fora</v>
      </c>
      <c r="H89" s="15">
        <f>VLOOKUP(E89,Planilha2!A:D,4,FALSE)</f>
        <v>0.77800000000000002</v>
      </c>
      <c r="I89" s="14" t="s">
        <v>33</v>
      </c>
      <c r="J89" s="14" t="s">
        <v>20</v>
      </c>
      <c r="K89" s="14" t="s">
        <v>20</v>
      </c>
      <c r="L89" s="14" t="s">
        <v>20</v>
      </c>
      <c r="M89" s="14" t="s">
        <v>20</v>
      </c>
      <c r="N89" s="14" t="s">
        <v>33</v>
      </c>
      <c r="O89" s="16" t="s">
        <v>2399</v>
      </c>
      <c r="P89" s="16" t="s">
        <v>2396</v>
      </c>
      <c r="Q89" s="16" t="s">
        <v>2410</v>
      </c>
      <c r="R89" s="10" t="str">
        <f>VLOOKUP(E89,Planilha2!A:D,3,FALSE)</f>
        <v>Região Intermediária de Juíz de Fora</v>
      </c>
      <c r="S89" s="11">
        <f>COUNTIFS($A$5:$A$595,A89)</f>
        <v>1</v>
      </c>
      <c r="T89" s="11">
        <f>COUNTIF($B$5:$B$595,B89)</f>
        <v>2</v>
      </c>
      <c r="U89" s="11">
        <f>COUNTIF($C$5:$C$595,C89)</f>
        <v>2</v>
      </c>
    </row>
    <row r="90" spans="1:21" ht="103.5" customHeight="1" x14ac:dyDescent="0.25">
      <c r="A90" s="13">
        <v>263125</v>
      </c>
      <c r="B90" s="14" t="s">
        <v>1022</v>
      </c>
      <c r="C90" s="14" t="s">
        <v>1023</v>
      </c>
      <c r="D90" s="14" t="s">
        <v>18</v>
      </c>
      <c r="E90" s="13">
        <v>3103009</v>
      </c>
      <c r="F90" s="14" t="s">
        <v>1024</v>
      </c>
      <c r="G90" s="14" t="str">
        <f>R90</f>
        <v>Região Intermediária de Ipatinga</v>
      </c>
      <c r="H90" s="15">
        <f>VLOOKUP(E90,Planilha2!A:D,4,FALSE)</f>
        <v>0.64500000000000002</v>
      </c>
      <c r="I90" s="14" t="s">
        <v>33</v>
      </c>
      <c r="J90" s="14" t="s">
        <v>33</v>
      </c>
      <c r="K90" s="14" t="s">
        <v>20</v>
      </c>
      <c r="L90" s="14" t="s">
        <v>20</v>
      </c>
      <c r="M90" s="14" t="s">
        <v>20</v>
      </c>
      <c r="N90" s="14" t="s">
        <v>20</v>
      </c>
      <c r="O90" s="13" t="s">
        <v>2399</v>
      </c>
      <c r="P90" s="13" t="s">
        <v>2396</v>
      </c>
      <c r="Q90" s="14" t="s">
        <v>2394</v>
      </c>
      <c r="R90" s="10" t="str">
        <f>VLOOKUP(E90,Planilha2!A:D,3,FALSE)</f>
        <v>Região Intermediária de Ipatinga</v>
      </c>
      <c r="S90" s="11">
        <f>COUNTIFS($A$5:$A$595,A90)</f>
        <v>1</v>
      </c>
      <c r="T90" s="11">
        <f>COUNTIF($B$5:$B$595,B90)</f>
        <v>1</v>
      </c>
      <c r="U90" s="11">
        <f>COUNTIF($C$5:$C$595,C90)</f>
        <v>1</v>
      </c>
    </row>
    <row r="91" spans="1:21" ht="103.5" customHeight="1" x14ac:dyDescent="0.25">
      <c r="A91" s="13">
        <v>263162</v>
      </c>
      <c r="B91" s="14" t="s">
        <v>1025</v>
      </c>
      <c r="C91" s="14" t="s">
        <v>1026</v>
      </c>
      <c r="D91" s="14" t="s">
        <v>18</v>
      </c>
      <c r="E91" s="13">
        <v>3148103</v>
      </c>
      <c r="F91" s="14" t="s">
        <v>1027</v>
      </c>
      <c r="G91" s="14" t="str">
        <f>R91</f>
        <v>Região Intermediária de Patos de Minas</v>
      </c>
      <c r="H91" s="15">
        <f>VLOOKUP(E91,Planilha2!A:D,4,FALSE)</f>
        <v>0.72899999999999998</v>
      </c>
      <c r="I91" s="14" t="s">
        <v>20</v>
      </c>
      <c r="J91" s="14" t="s">
        <v>20</v>
      </c>
      <c r="K91" s="14" t="s">
        <v>20</v>
      </c>
      <c r="L91" s="14" t="s">
        <v>20</v>
      </c>
      <c r="M91" s="14" t="s">
        <v>20</v>
      </c>
      <c r="N91" s="14" t="s">
        <v>33</v>
      </c>
      <c r="O91" s="13" t="s">
        <v>2399</v>
      </c>
      <c r="P91" s="13" t="s">
        <v>2396</v>
      </c>
      <c r="Q91" s="14" t="s">
        <v>2394</v>
      </c>
      <c r="R91" s="10" t="str">
        <f>VLOOKUP(E91,Planilha2!A:D,3,FALSE)</f>
        <v>Região Intermediária de Patos de Minas</v>
      </c>
      <c r="S91" s="11">
        <f>COUNTIFS($A$5:$A$595,A91)</f>
        <v>1</v>
      </c>
      <c r="T91" s="11">
        <f>COUNTIF($B$5:$B$595,B91)</f>
        <v>1</v>
      </c>
      <c r="U91" s="11">
        <f>COUNTIF($C$5:$C$595,C91)</f>
        <v>1</v>
      </c>
    </row>
    <row r="92" spans="1:21" ht="103.5" customHeight="1" x14ac:dyDescent="0.25">
      <c r="A92" s="13">
        <v>263975</v>
      </c>
      <c r="B92" s="14" t="s">
        <v>1042</v>
      </c>
      <c r="C92" s="14" t="s">
        <v>1043</v>
      </c>
      <c r="D92" s="14" t="s">
        <v>18</v>
      </c>
      <c r="E92" s="13">
        <v>3158201</v>
      </c>
      <c r="F92" s="14" t="s">
        <v>1044</v>
      </c>
      <c r="G92" s="14" t="str">
        <f>R92</f>
        <v>Região Intermediária de Governador Valadares</v>
      </c>
      <c r="H92" s="15">
        <f>VLOOKUP(E92,Planilha2!A:D,4,FALSE)</f>
        <v>0.64</v>
      </c>
      <c r="I92" s="14" t="s">
        <v>20</v>
      </c>
      <c r="J92" s="14" t="s">
        <v>20</v>
      </c>
      <c r="K92" s="14" t="s">
        <v>20</v>
      </c>
      <c r="L92" s="14" t="s">
        <v>20</v>
      </c>
      <c r="M92" s="14" t="s">
        <v>20</v>
      </c>
      <c r="N92" s="14" t="s">
        <v>33</v>
      </c>
      <c r="O92" s="13" t="s">
        <v>2399</v>
      </c>
      <c r="P92" s="13" t="s">
        <v>2396</v>
      </c>
      <c r="Q92" s="14" t="s">
        <v>2394</v>
      </c>
      <c r="R92" s="10" t="str">
        <f>VLOOKUP(E92,Planilha2!A:D,3,FALSE)</f>
        <v>Região Intermediária de Governador Valadares</v>
      </c>
      <c r="S92" s="11">
        <f>COUNTIFS($A$5:$A$595,A92)</f>
        <v>1</v>
      </c>
      <c r="T92" s="11">
        <f>COUNTIF($B$5:$B$595,B92)</f>
        <v>1</v>
      </c>
      <c r="U92" s="11">
        <f>COUNTIF($C$5:$C$595,C92)</f>
        <v>1</v>
      </c>
    </row>
    <row r="93" spans="1:21" ht="103.5" customHeight="1" x14ac:dyDescent="0.25">
      <c r="A93" s="13">
        <v>269005</v>
      </c>
      <c r="B93" s="14" t="s">
        <v>1133</v>
      </c>
      <c r="C93" s="14" t="s">
        <v>1134</v>
      </c>
      <c r="D93" s="14" t="s">
        <v>18</v>
      </c>
      <c r="E93" s="13">
        <v>3131307</v>
      </c>
      <c r="F93" s="14" t="s">
        <v>474</v>
      </c>
      <c r="G93" s="14" t="str">
        <f>R93</f>
        <v>Região Intermediária de Ipatinga</v>
      </c>
      <c r="H93" s="15">
        <f>VLOOKUP(E93,Planilha2!A:D,4,FALSE)</f>
        <v>0.77100000000000002</v>
      </c>
      <c r="I93" s="14" t="s">
        <v>33</v>
      </c>
      <c r="J93" s="14" t="s">
        <v>20</v>
      </c>
      <c r="K93" s="14" t="s">
        <v>20</v>
      </c>
      <c r="L93" s="14" t="s">
        <v>20</v>
      </c>
      <c r="M93" s="14" t="s">
        <v>20</v>
      </c>
      <c r="N93" s="14" t="s">
        <v>20</v>
      </c>
      <c r="O93" s="16" t="s">
        <v>2399</v>
      </c>
      <c r="P93" s="16" t="s">
        <v>2396</v>
      </c>
      <c r="Q93" s="16" t="s">
        <v>2413</v>
      </c>
      <c r="R93" s="10" t="str">
        <f>VLOOKUP(E93,Planilha2!A:D,3,FALSE)</f>
        <v>Região Intermediária de Ipatinga</v>
      </c>
      <c r="S93" s="11">
        <f>COUNTIFS($A$5:$A$595,A93)</f>
        <v>1</v>
      </c>
      <c r="T93" s="11">
        <f>COUNTIF($B$5:$B$595,B93)</f>
        <v>2</v>
      </c>
      <c r="U93" s="11">
        <f>COUNTIF($C$5:$C$595,C93)</f>
        <v>2</v>
      </c>
    </row>
    <row r="94" spans="1:21" ht="103.5" customHeight="1" x14ac:dyDescent="0.25">
      <c r="A94" s="13">
        <v>270390</v>
      </c>
      <c r="B94" s="14" t="s">
        <v>1183</v>
      </c>
      <c r="C94" s="14" t="s">
        <v>1184</v>
      </c>
      <c r="D94" s="14" t="s">
        <v>18</v>
      </c>
      <c r="E94" s="13">
        <v>3143906</v>
      </c>
      <c r="F94" s="14" t="s">
        <v>98</v>
      </c>
      <c r="G94" s="14" t="str">
        <f>R94</f>
        <v>Região Intermediária de Juíz de Fora</v>
      </c>
      <c r="H94" s="15">
        <f>VLOOKUP(E94,Planilha2!A:D,4,FALSE)</f>
        <v>0.73399999999999999</v>
      </c>
      <c r="I94" s="14" t="s">
        <v>20</v>
      </c>
      <c r="J94" s="14" t="s">
        <v>20</v>
      </c>
      <c r="K94" s="14" t="s">
        <v>20</v>
      </c>
      <c r="L94" s="14" t="s">
        <v>20</v>
      </c>
      <c r="M94" s="14" t="s">
        <v>20</v>
      </c>
      <c r="N94" s="14" t="s">
        <v>20</v>
      </c>
      <c r="O94" s="13" t="s">
        <v>2399</v>
      </c>
      <c r="P94" s="13" t="s">
        <v>2396</v>
      </c>
      <c r="Q94" s="14" t="s">
        <v>2394</v>
      </c>
      <c r="R94" s="10" t="str">
        <f>VLOOKUP(E94,Planilha2!A:D,3,FALSE)</f>
        <v>Região Intermediária de Juíz de Fora</v>
      </c>
      <c r="S94" s="11">
        <f>COUNTIFS($A$5:$A$595,A94)</f>
        <v>1</v>
      </c>
      <c r="T94" s="11">
        <f>COUNTIF($B$5:$B$595,B94)</f>
        <v>1</v>
      </c>
      <c r="U94" s="11">
        <f>COUNTIF($C$5:$C$595,C94)</f>
        <v>1</v>
      </c>
    </row>
    <row r="95" spans="1:21" ht="103.5" customHeight="1" x14ac:dyDescent="0.25">
      <c r="A95" s="13">
        <v>270789</v>
      </c>
      <c r="B95" s="14" t="s">
        <v>1206</v>
      </c>
      <c r="C95" s="14" t="s">
        <v>1207</v>
      </c>
      <c r="D95" s="14" t="s">
        <v>18</v>
      </c>
      <c r="E95" s="13">
        <v>3170404</v>
      </c>
      <c r="F95" s="14" t="s">
        <v>1208</v>
      </c>
      <c r="G95" s="14" t="str">
        <f>R95</f>
        <v>Região Intermediária de Patos de Minas</v>
      </c>
      <c r="H95" s="15">
        <f>VLOOKUP(E95,Planilha2!A:D,4,FALSE)</f>
        <v>0.73599999999999999</v>
      </c>
      <c r="I95" s="14" t="s">
        <v>20</v>
      </c>
      <c r="J95" s="14" t="s">
        <v>20</v>
      </c>
      <c r="K95" s="14" t="s">
        <v>20</v>
      </c>
      <c r="L95" s="14" t="s">
        <v>20</v>
      </c>
      <c r="M95" s="14" t="s">
        <v>20</v>
      </c>
      <c r="N95" s="14" t="s">
        <v>33</v>
      </c>
      <c r="O95" s="13" t="s">
        <v>2399</v>
      </c>
      <c r="P95" s="13" t="s">
        <v>2396</v>
      </c>
      <c r="Q95" s="14" t="s">
        <v>2394</v>
      </c>
      <c r="R95" s="10" t="str">
        <f>VLOOKUP(E95,Planilha2!A:D,3,FALSE)</f>
        <v>Região Intermediária de Patos de Minas</v>
      </c>
      <c r="S95" s="11">
        <f>COUNTIFS($A$5:$A$595,A95)</f>
        <v>1</v>
      </c>
      <c r="T95" s="11">
        <f>COUNTIF($B$5:$B$595,B95)</f>
        <v>1</v>
      </c>
      <c r="U95" s="11">
        <f>COUNTIF($C$5:$C$595,C95)</f>
        <v>1</v>
      </c>
    </row>
    <row r="96" spans="1:21" ht="103.5" customHeight="1" x14ac:dyDescent="0.25">
      <c r="A96" s="13">
        <v>270797</v>
      </c>
      <c r="B96" s="14" t="s">
        <v>1212</v>
      </c>
      <c r="C96" s="14" t="s">
        <v>1213</v>
      </c>
      <c r="D96" s="14" t="s">
        <v>18</v>
      </c>
      <c r="E96" s="13">
        <v>3162203</v>
      </c>
      <c r="F96" s="14" t="s">
        <v>1214</v>
      </c>
      <c r="G96" s="14" t="str">
        <f>R96</f>
        <v>Região Intermediária de Varginha</v>
      </c>
      <c r="H96" s="15">
        <f>VLOOKUP(E96,Planilha2!A:D,4,FALSE)</f>
        <v>0.72399999999999998</v>
      </c>
      <c r="I96" s="14" t="s">
        <v>20</v>
      </c>
      <c r="J96" s="14" t="s">
        <v>20</v>
      </c>
      <c r="K96" s="14" t="s">
        <v>20</v>
      </c>
      <c r="L96" s="14" t="s">
        <v>20</v>
      </c>
      <c r="M96" s="14" t="s">
        <v>20</v>
      </c>
      <c r="N96" s="14" t="s">
        <v>33</v>
      </c>
      <c r="O96" s="13" t="s">
        <v>2399</v>
      </c>
      <c r="P96" s="13" t="s">
        <v>2396</v>
      </c>
      <c r="Q96" s="14" t="s">
        <v>2394</v>
      </c>
      <c r="R96" s="10" t="str">
        <f>VLOOKUP(E96,Planilha2!A:D,3,FALSE)</f>
        <v>Região Intermediária de Varginha</v>
      </c>
      <c r="S96" s="11">
        <f>COUNTIFS($A$5:$A$595,A96)</f>
        <v>1</v>
      </c>
      <c r="T96" s="11">
        <f>COUNTIF($B$5:$B$595,B96)</f>
        <v>1</v>
      </c>
      <c r="U96" s="11">
        <f>COUNTIF($C$5:$C$595,C96)</f>
        <v>1</v>
      </c>
    </row>
    <row r="97" spans="1:21" ht="103.5" customHeight="1" x14ac:dyDescent="0.25">
      <c r="A97" s="13">
        <v>271139</v>
      </c>
      <c r="B97" s="14" t="s">
        <v>1253</v>
      </c>
      <c r="C97" s="14" t="s">
        <v>1254</v>
      </c>
      <c r="D97" s="14" t="s">
        <v>18</v>
      </c>
      <c r="E97" s="13">
        <v>3147105</v>
      </c>
      <c r="F97" s="14" t="s">
        <v>689</v>
      </c>
      <c r="G97" s="14" t="str">
        <f>R97</f>
        <v>Região Intermediária de Divinópolis</v>
      </c>
      <c r="H97" s="15">
        <f>VLOOKUP(E97,Planilha2!A:D,4,FALSE)</f>
        <v>0.72499999999999998</v>
      </c>
      <c r="I97" s="14" t="s">
        <v>20</v>
      </c>
      <c r="J97" s="14" t="s">
        <v>20</v>
      </c>
      <c r="K97" s="14" t="s">
        <v>20</v>
      </c>
      <c r="L97" s="14" t="s">
        <v>20</v>
      </c>
      <c r="M97" s="14" t="s">
        <v>20</v>
      </c>
      <c r="N97" s="14" t="s">
        <v>20</v>
      </c>
      <c r="O97" s="13" t="s">
        <v>2399</v>
      </c>
      <c r="P97" s="13" t="s">
        <v>2396</v>
      </c>
      <c r="Q97" s="14" t="s">
        <v>2394</v>
      </c>
      <c r="R97" s="10" t="str">
        <f>VLOOKUP(E97,Planilha2!A:D,3,FALSE)</f>
        <v>Região Intermediária de Divinópolis</v>
      </c>
      <c r="S97" s="11">
        <f>COUNTIFS($A$5:$A$595,A97)</f>
        <v>1</v>
      </c>
      <c r="T97" s="11">
        <f>COUNTIF($B$5:$B$595,B97)</f>
        <v>1</v>
      </c>
      <c r="U97" s="11">
        <f>COUNTIF($C$5:$C$595,C97)</f>
        <v>1</v>
      </c>
    </row>
    <row r="98" spans="1:21" ht="103.5" customHeight="1" x14ac:dyDescent="0.25">
      <c r="A98" s="13">
        <v>271254</v>
      </c>
      <c r="B98" s="14" t="s">
        <v>1265</v>
      </c>
      <c r="C98" s="14" t="s">
        <v>1266</v>
      </c>
      <c r="D98" s="14" t="s">
        <v>18</v>
      </c>
      <c r="E98" s="13">
        <v>3106200</v>
      </c>
      <c r="F98" s="14" t="s">
        <v>70</v>
      </c>
      <c r="G98" s="14" t="str">
        <f>R98</f>
        <v>Região Intermediária de Belo Horizonte</v>
      </c>
      <c r="H98" s="15">
        <f>VLOOKUP(E98,Planilha2!A:D,4,FALSE)</f>
        <v>0.81</v>
      </c>
      <c r="I98" s="14" t="s">
        <v>20</v>
      </c>
      <c r="J98" s="14" t="s">
        <v>20</v>
      </c>
      <c r="K98" s="14" t="s">
        <v>20</v>
      </c>
      <c r="L98" s="14" t="s">
        <v>20</v>
      </c>
      <c r="M98" s="14" t="s">
        <v>20</v>
      </c>
      <c r="N98" s="14" t="s">
        <v>33</v>
      </c>
      <c r="O98" s="13" t="s">
        <v>2399</v>
      </c>
      <c r="P98" s="13" t="s">
        <v>2396</v>
      </c>
      <c r="Q98" s="14" t="s">
        <v>2394</v>
      </c>
      <c r="R98" s="10" t="str">
        <f>VLOOKUP(E98,Planilha2!A:D,3,FALSE)</f>
        <v>Região Intermediária de Belo Horizonte</v>
      </c>
      <c r="S98" s="11">
        <f>COUNTIFS($A$5:$A$595,A98)</f>
        <v>1</v>
      </c>
      <c r="T98" s="11">
        <f>COUNTIF($B$5:$B$595,B98)</f>
        <v>1</v>
      </c>
      <c r="U98" s="11">
        <f>COUNTIF($C$5:$C$595,C98)</f>
        <v>1</v>
      </c>
    </row>
    <row r="99" spans="1:21" ht="103.5" customHeight="1" x14ac:dyDescent="0.25">
      <c r="A99" s="13">
        <v>271324</v>
      </c>
      <c r="B99" s="14" t="s">
        <v>43</v>
      </c>
      <c r="C99" s="14" t="s">
        <v>44</v>
      </c>
      <c r="D99" s="14" t="s">
        <v>18</v>
      </c>
      <c r="E99" s="13">
        <v>3151909</v>
      </c>
      <c r="F99" s="14" t="s">
        <v>45</v>
      </c>
      <c r="G99" s="14" t="str">
        <f>R99</f>
        <v>Região Intermediária de Juíz de Fora</v>
      </c>
      <c r="H99" s="15">
        <f>VLOOKUP(E99,Planilha2!A:D,4,FALSE)</f>
        <v>0.626</v>
      </c>
      <c r="I99" s="14" t="s">
        <v>33</v>
      </c>
      <c r="J99" s="14" t="s">
        <v>33</v>
      </c>
      <c r="K99" s="14" t="s">
        <v>33</v>
      </c>
      <c r="L99" s="14" t="s">
        <v>33</v>
      </c>
      <c r="M99" s="14" t="s">
        <v>33</v>
      </c>
      <c r="N99" s="14" t="s">
        <v>33</v>
      </c>
      <c r="O99" s="16" t="s">
        <v>2399</v>
      </c>
      <c r="P99" s="16" t="s">
        <v>2396</v>
      </c>
      <c r="Q99" s="16" t="s">
        <v>2421</v>
      </c>
      <c r="R99" s="10" t="str">
        <f>VLOOKUP(E99,Planilha2!A:D,3,FALSE)</f>
        <v>Região Intermediária de Juíz de Fora</v>
      </c>
      <c r="S99" s="11">
        <f>COUNTIFS($A$5:$A$595,A99)</f>
        <v>1</v>
      </c>
      <c r="T99" s="11">
        <f>COUNTIF($B$5:$B$595,B99)</f>
        <v>2</v>
      </c>
      <c r="U99" s="11">
        <f>COUNTIF($C$5:$C$595,C99)</f>
        <v>2</v>
      </c>
    </row>
    <row r="100" spans="1:21" ht="103.5" customHeight="1" x14ac:dyDescent="0.25">
      <c r="A100" s="13">
        <v>271415</v>
      </c>
      <c r="B100" s="14" t="s">
        <v>1271</v>
      </c>
      <c r="C100" s="14" t="s">
        <v>1272</v>
      </c>
      <c r="D100" s="14" t="s">
        <v>18</v>
      </c>
      <c r="E100" s="13">
        <v>3106200</v>
      </c>
      <c r="F100" s="14" t="s">
        <v>208</v>
      </c>
      <c r="G100" s="14" t="str">
        <f>R100</f>
        <v>Região Intermediária de Belo Horizonte</v>
      </c>
      <c r="H100" s="15">
        <f>VLOOKUP(E100,Planilha2!A:D,4,FALSE)</f>
        <v>0.81</v>
      </c>
      <c r="I100" s="14" t="s">
        <v>20</v>
      </c>
      <c r="J100" s="14" t="s">
        <v>20</v>
      </c>
      <c r="K100" s="14" t="s">
        <v>20</v>
      </c>
      <c r="L100" s="14" t="s">
        <v>20</v>
      </c>
      <c r="M100" s="14" t="s">
        <v>20</v>
      </c>
      <c r="N100" s="14" t="s">
        <v>20</v>
      </c>
      <c r="O100" s="13" t="s">
        <v>2399</v>
      </c>
      <c r="P100" s="13" t="s">
        <v>2396</v>
      </c>
      <c r="Q100" s="14" t="s">
        <v>2394</v>
      </c>
      <c r="R100" s="10" t="str">
        <f>VLOOKUP(E100,Planilha2!A:D,3,FALSE)</f>
        <v>Região Intermediária de Belo Horizonte</v>
      </c>
      <c r="S100" s="11">
        <f>COUNTIFS($A$5:$A$595,A100)</f>
        <v>1</v>
      </c>
      <c r="T100" s="11">
        <f>COUNTIF($B$5:$B$595,B100)</f>
        <v>1</v>
      </c>
      <c r="U100" s="11">
        <f>COUNTIF($C$5:$C$595,C100)</f>
        <v>1</v>
      </c>
    </row>
    <row r="101" spans="1:21" ht="103.5" customHeight="1" x14ac:dyDescent="0.25">
      <c r="A101" s="13">
        <v>271744</v>
      </c>
      <c r="B101" s="14" t="s">
        <v>1316</v>
      </c>
      <c r="C101" s="14" t="s">
        <v>1317</v>
      </c>
      <c r="D101" s="14" t="s">
        <v>18</v>
      </c>
      <c r="E101" s="13">
        <v>3106200</v>
      </c>
      <c r="F101" s="14" t="s">
        <v>1164</v>
      </c>
      <c r="G101" s="14" t="str">
        <f>R101</f>
        <v>Região Intermediária de Belo Horizonte</v>
      </c>
      <c r="H101" s="15">
        <f>VLOOKUP(E101,Planilha2!A:D,4,FALSE)</f>
        <v>0.81</v>
      </c>
      <c r="I101" s="14" t="s">
        <v>20</v>
      </c>
      <c r="J101" s="14" t="s">
        <v>20</v>
      </c>
      <c r="K101" s="14" t="s">
        <v>20</v>
      </c>
      <c r="L101" s="14" t="s">
        <v>20</v>
      </c>
      <c r="M101" s="14" t="s">
        <v>20</v>
      </c>
      <c r="N101" s="14" t="s">
        <v>20</v>
      </c>
      <c r="O101" s="16" t="s">
        <v>2399</v>
      </c>
      <c r="P101" s="16" t="s">
        <v>2396</v>
      </c>
      <c r="Q101" s="16" t="s">
        <v>2416</v>
      </c>
      <c r="R101" s="10" t="str">
        <f>VLOOKUP(E101,Planilha2!A:D,3,FALSE)</f>
        <v>Região Intermediária de Belo Horizonte</v>
      </c>
      <c r="S101" s="11">
        <f>COUNTIFS($A$5:$A$595,A101)</f>
        <v>1</v>
      </c>
      <c r="T101" s="11">
        <f>COUNTIF($B$5:$B$595,B101)</f>
        <v>2</v>
      </c>
      <c r="U101" s="11">
        <f>COUNTIF($C$5:$C$595,C101)</f>
        <v>2</v>
      </c>
    </row>
    <row r="102" spans="1:21" ht="103.5" customHeight="1" x14ac:dyDescent="0.25">
      <c r="A102" s="13">
        <v>271933</v>
      </c>
      <c r="B102" s="14" t="s">
        <v>1334</v>
      </c>
      <c r="C102" s="14" t="s">
        <v>1335</v>
      </c>
      <c r="D102" s="14" t="s">
        <v>18</v>
      </c>
      <c r="E102" s="13">
        <v>3113404</v>
      </c>
      <c r="F102" s="14" t="s">
        <v>1336</v>
      </c>
      <c r="G102" s="14" t="str">
        <f>R102</f>
        <v>Região Intermediária de Ipatinga</v>
      </c>
      <c r="H102" s="15">
        <f>VLOOKUP(E102,Planilha2!A:D,4,FALSE)</f>
        <v>0.70599999999999996</v>
      </c>
      <c r="I102" s="14" t="s">
        <v>20</v>
      </c>
      <c r="J102" s="14" t="s">
        <v>20</v>
      </c>
      <c r="K102" s="14" t="s">
        <v>20</v>
      </c>
      <c r="L102" s="14" t="s">
        <v>20</v>
      </c>
      <c r="M102" s="14" t="s">
        <v>20</v>
      </c>
      <c r="N102" s="14" t="s">
        <v>20</v>
      </c>
      <c r="O102" s="13" t="s">
        <v>2399</v>
      </c>
      <c r="P102" s="13" t="s">
        <v>2396</v>
      </c>
      <c r="Q102" s="14" t="s">
        <v>2394</v>
      </c>
      <c r="R102" s="10" t="str">
        <f>VLOOKUP(E102,Planilha2!A:D,3,FALSE)</f>
        <v>Região Intermediária de Ipatinga</v>
      </c>
      <c r="S102" s="11">
        <f>COUNTIFS($A$5:$A$595,A102)</f>
        <v>1</v>
      </c>
      <c r="T102" s="11">
        <f>COUNTIF($B$5:$B$595,B102)</f>
        <v>1</v>
      </c>
      <c r="U102" s="11">
        <f>COUNTIF($C$5:$C$595,C102)</f>
        <v>1</v>
      </c>
    </row>
    <row r="103" spans="1:21" ht="103.5" customHeight="1" x14ac:dyDescent="0.25">
      <c r="A103" s="13">
        <v>274171</v>
      </c>
      <c r="B103" s="14" t="s">
        <v>1360</v>
      </c>
      <c r="C103" s="14" t="s">
        <v>1361</v>
      </c>
      <c r="D103" s="14" t="s">
        <v>18</v>
      </c>
      <c r="E103" s="13">
        <v>3106200</v>
      </c>
      <c r="F103" s="14" t="s">
        <v>70</v>
      </c>
      <c r="G103" s="14" t="str">
        <f>R103</f>
        <v>Região Intermediária de Belo Horizonte</v>
      </c>
      <c r="H103" s="15">
        <f>VLOOKUP(E103,Planilha2!A:D,4,FALSE)</f>
        <v>0.81</v>
      </c>
      <c r="I103" s="14" t="s">
        <v>20</v>
      </c>
      <c r="J103" s="14" t="s">
        <v>33</v>
      </c>
      <c r="K103" s="14" t="s">
        <v>20</v>
      </c>
      <c r="L103" s="14" t="s">
        <v>20</v>
      </c>
      <c r="M103" s="14" t="s">
        <v>20</v>
      </c>
      <c r="N103" s="14" t="s">
        <v>33</v>
      </c>
      <c r="O103" s="16" t="s">
        <v>2399</v>
      </c>
      <c r="P103" s="16" t="s">
        <v>2396</v>
      </c>
      <c r="Q103" s="16" t="s">
        <v>2406</v>
      </c>
      <c r="R103" s="10" t="str">
        <f>VLOOKUP(E103,Planilha2!A:D,3,FALSE)</f>
        <v>Região Intermediária de Belo Horizonte</v>
      </c>
      <c r="S103" s="11">
        <f>COUNTIFS($A$5:$A$595,A103)</f>
        <v>1</v>
      </c>
      <c r="T103" s="11">
        <f>COUNTIF($B$5:$B$595,B103)</f>
        <v>2</v>
      </c>
      <c r="U103" s="11">
        <f>COUNTIF($C$5:$C$595,C103)</f>
        <v>2</v>
      </c>
    </row>
    <row r="104" spans="1:21" ht="103.5" customHeight="1" x14ac:dyDescent="0.25">
      <c r="A104" s="13">
        <v>274386</v>
      </c>
      <c r="B104" s="14" t="s">
        <v>1376</v>
      </c>
      <c r="C104" s="14" t="s">
        <v>1377</v>
      </c>
      <c r="D104" s="14" t="s">
        <v>18</v>
      </c>
      <c r="E104" s="13">
        <v>3118601</v>
      </c>
      <c r="F104" s="14" t="s">
        <v>95</v>
      </c>
      <c r="G104" s="14" t="str">
        <f>R104</f>
        <v>Região Intermediária de Belo Horizonte</v>
      </c>
      <c r="H104" s="15">
        <f>VLOOKUP(E104,Planilha2!A:D,4,FALSE)</f>
        <v>0.75600000000000001</v>
      </c>
      <c r="I104" s="14" t="s">
        <v>20</v>
      </c>
      <c r="J104" s="14" t="s">
        <v>20</v>
      </c>
      <c r="K104" s="14" t="s">
        <v>20</v>
      </c>
      <c r="L104" s="14" t="s">
        <v>20</v>
      </c>
      <c r="M104" s="14" t="s">
        <v>20</v>
      </c>
      <c r="N104" s="14" t="s">
        <v>20</v>
      </c>
      <c r="O104" s="13" t="s">
        <v>2399</v>
      </c>
      <c r="P104" s="13" t="s">
        <v>2396</v>
      </c>
      <c r="Q104" s="14" t="s">
        <v>2394</v>
      </c>
      <c r="R104" s="10" t="str">
        <f>VLOOKUP(E104,Planilha2!A:D,3,FALSE)</f>
        <v>Região Intermediária de Belo Horizonte</v>
      </c>
      <c r="S104" s="11">
        <f>COUNTIFS($A$5:$A$595,A104)</f>
        <v>1</v>
      </c>
      <c r="T104" s="11">
        <f>COUNTIF($B$5:$B$595,B104)</f>
        <v>1</v>
      </c>
      <c r="U104" s="11">
        <f>COUNTIF($C$5:$C$595,C104)</f>
        <v>1</v>
      </c>
    </row>
    <row r="105" spans="1:21" ht="103.5" customHeight="1" x14ac:dyDescent="0.25">
      <c r="A105" s="13">
        <v>274849</v>
      </c>
      <c r="B105" s="14" t="s">
        <v>1428</v>
      </c>
      <c r="C105" s="14" t="s">
        <v>1429</v>
      </c>
      <c r="D105" s="14" t="s">
        <v>18</v>
      </c>
      <c r="E105" s="13">
        <v>3118601</v>
      </c>
      <c r="F105" s="14" t="s">
        <v>1430</v>
      </c>
      <c r="G105" s="14" t="str">
        <f>R105</f>
        <v>Região Intermediária de Belo Horizonte</v>
      </c>
      <c r="H105" s="15">
        <f>VLOOKUP(E105,Planilha2!A:D,4,FALSE)</f>
        <v>0.75600000000000001</v>
      </c>
      <c r="I105" s="14" t="s">
        <v>20</v>
      </c>
      <c r="J105" s="14" t="s">
        <v>20</v>
      </c>
      <c r="K105" s="14" t="s">
        <v>20</v>
      </c>
      <c r="L105" s="14" t="s">
        <v>33</v>
      </c>
      <c r="M105" s="14" t="s">
        <v>20</v>
      </c>
      <c r="N105" s="14" t="s">
        <v>20</v>
      </c>
      <c r="O105" s="13" t="s">
        <v>2399</v>
      </c>
      <c r="P105" s="13" t="s">
        <v>2396</v>
      </c>
      <c r="Q105" s="14" t="s">
        <v>2394</v>
      </c>
      <c r="R105" s="10" t="str">
        <f>VLOOKUP(E105,Planilha2!A:D,3,FALSE)</f>
        <v>Região Intermediária de Belo Horizonte</v>
      </c>
      <c r="S105" s="11">
        <f>COUNTIFS($A$5:$A$595,A105)</f>
        <v>1</v>
      </c>
      <c r="T105" s="11">
        <f>COUNTIF($B$5:$B$595,B105)</f>
        <v>1</v>
      </c>
      <c r="U105" s="11">
        <f>COUNTIF($C$5:$C$595,C105)</f>
        <v>1</v>
      </c>
    </row>
    <row r="106" spans="1:21" ht="103.5" customHeight="1" x14ac:dyDescent="0.25">
      <c r="A106" s="13">
        <v>274957</v>
      </c>
      <c r="B106" s="14" t="s">
        <v>1436</v>
      </c>
      <c r="C106" s="14" t="s">
        <v>1437</v>
      </c>
      <c r="D106" s="14" t="s">
        <v>18</v>
      </c>
      <c r="E106" s="13">
        <v>3146107</v>
      </c>
      <c r="F106" s="14" t="s">
        <v>1438</v>
      </c>
      <c r="G106" s="14" t="str">
        <f>R106</f>
        <v>Região Intermediária de Belo Horizonte</v>
      </c>
      <c r="H106" s="15">
        <f>VLOOKUP(E106,Planilha2!A:D,4,FALSE)</f>
        <v>0.74099999999999999</v>
      </c>
      <c r="I106" s="14" t="s">
        <v>33</v>
      </c>
      <c r="J106" s="14" t="s">
        <v>20</v>
      </c>
      <c r="K106" s="14" t="s">
        <v>20</v>
      </c>
      <c r="L106" s="14" t="s">
        <v>20</v>
      </c>
      <c r="M106" s="14" t="s">
        <v>20</v>
      </c>
      <c r="N106" s="14" t="s">
        <v>33</v>
      </c>
      <c r="O106" s="13" t="s">
        <v>2399</v>
      </c>
      <c r="P106" s="13" t="s">
        <v>2396</v>
      </c>
      <c r="Q106" s="14" t="s">
        <v>2394</v>
      </c>
      <c r="R106" s="10" t="str">
        <f>VLOOKUP(E106,Planilha2!A:D,3,FALSE)</f>
        <v>Região Intermediária de Belo Horizonte</v>
      </c>
      <c r="S106" s="11">
        <f>COUNTIFS($A$5:$A$595,A106)</f>
        <v>1</v>
      </c>
      <c r="T106" s="11">
        <f>COUNTIF($B$5:$B$595,B106)</f>
        <v>1</v>
      </c>
      <c r="U106" s="11">
        <f>COUNTIF($C$5:$C$595,C106)</f>
        <v>1</v>
      </c>
    </row>
    <row r="107" spans="1:21" ht="103.5" customHeight="1" x14ac:dyDescent="0.25">
      <c r="A107" s="13">
        <v>275012</v>
      </c>
      <c r="B107" s="14" t="s">
        <v>1445</v>
      </c>
      <c r="C107" s="14" t="s">
        <v>1446</v>
      </c>
      <c r="D107" s="14" t="s">
        <v>18</v>
      </c>
      <c r="E107" s="13">
        <v>3169307</v>
      </c>
      <c r="F107" s="14" t="s">
        <v>1447</v>
      </c>
      <c r="G107" s="14" t="str">
        <f>R107</f>
        <v>Região Intermediária de Varginha</v>
      </c>
      <c r="H107" s="15">
        <f>VLOOKUP(E107,Planilha2!A:D,4,FALSE)</f>
        <v>0.74399999999999999</v>
      </c>
      <c r="I107" s="14" t="s">
        <v>20</v>
      </c>
      <c r="J107" s="14" t="s">
        <v>20</v>
      </c>
      <c r="K107" s="14" t="s">
        <v>20</v>
      </c>
      <c r="L107" s="14" t="s">
        <v>20</v>
      </c>
      <c r="M107" s="14" t="s">
        <v>20</v>
      </c>
      <c r="N107" s="14" t="s">
        <v>33</v>
      </c>
      <c r="O107" s="14" t="s">
        <v>2399</v>
      </c>
      <c r="P107" s="13" t="s">
        <v>2396</v>
      </c>
      <c r="Q107" s="14" t="s">
        <v>2394</v>
      </c>
      <c r="R107" s="10" t="str">
        <f>VLOOKUP(E107,Planilha2!A:D,3,FALSE)</f>
        <v>Região Intermediária de Varginha</v>
      </c>
      <c r="S107" s="11">
        <f>COUNTIFS($A$5:$A$595,A107)</f>
        <v>1</v>
      </c>
      <c r="T107" s="11">
        <f>COUNTIF($B$5:$B$595,B107)</f>
        <v>1</v>
      </c>
      <c r="U107" s="11">
        <f>COUNTIF($C$5:$C$595,C107)</f>
        <v>1</v>
      </c>
    </row>
    <row r="108" spans="1:21" ht="103.5" customHeight="1" x14ac:dyDescent="0.25">
      <c r="A108" s="13">
        <v>275032</v>
      </c>
      <c r="B108" s="14" t="s">
        <v>1009</v>
      </c>
      <c r="C108" s="14" t="s">
        <v>1010</v>
      </c>
      <c r="D108" s="14" t="s">
        <v>18</v>
      </c>
      <c r="E108" s="13">
        <v>3131307</v>
      </c>
      <c r="F108" s="14" t="s">
        <v>474</v>
      </c>
      <c r="G108" s="14" t="str">
        <f>R108</f>
        <v>Região Intermediária de Ipatinga</v>
      </c>
      <c r="H108" s="15">
        <f>VLOOKUP(E108,Planilha2!A:D,4,FALSE)</f>
        <v>0.77100000000000002</v>
      </c>
      <c r="I108" s="14" t="s">
        <v>33</v>
      </c>
      <c r="J108" s="14" t="s">
        <v>20</v>
      </c>
      <c r="K108" s="14" t="s">
        <v>20</v>
      </c>
      <c r="L108" s="14" t="s">
        <v>20</v>
      </c>
      <c r="M108" s="14" t="s">
        <v>20</v>
      </c>
      <c r="N108" s="14" t="s">
        <v>20</v>
      </c>
      <c r="O108" s="14" t="s">
        <v>2399</v>
      </c>
      <c r="P108" s="13" t="s">
        <v>2396</v>
      </c>
      <c r="Q108" s="14" t="s">
        <v>2394</v>
      </c>
      <c r="R108" s="10" t="str">
        <f>VLOOKUP(E108,Planilha2!A:D,3,FALSE)</f>
        <v>Região Intermediária de Ipatinga</v>
      </c>
      <c r="S108" s="11">
        <f>COUNTIFS($A$5:$A$595,A108)</f>
        <v>1</v>
      </c>
      <c r="T108" s="11">
        <f>COUNTIF($B$5:$B$595,B108)</f>
        <v>2</v>
      </c>
      <c r="U108" s="11">
        <f>COUNTIF($C$5:$C$595,C108)</f>
        <v>2</v>
      </c>
    </row>
    <row r="109" spans="1:21" ht="103.5" customHeight="1" x14ac:dyDescent="0.25">
      <c r="A109" s="13">
        <v>275167</v>
      </c>
      <c r="B109" s="14" t="s">
        <v>648</v>
      </c>
      <c r="C109" s="14" t="s">
        <v>649</v>
      </c>
      <c r="D109" s="14" t="s">
        <v>18</v>
      </c>
      <c r="E109" s="13">
        <v>3140001</v>
      </c>
      <c r="F109" s="14" t="s">
        <v>449</v>
      </c>
      <c r="G109" s="14" t="str">
        <f>R109</f>
        <v>Região Intermediária de Belo Horizonte</v>
      </c>
      <c r="H109" s="15">
        <f>VLOOKUP(E109,Planilha2!A:D,4,FALSE)</f>
        <v>0.74199999999999999</v>
      </c>
      <c r="I109" s="14" t="s">
        <v>20</v>
      </c>
      <c r="J109" s="14" t="s">
        <v>20</v>
      </c>
      <c r="K109" s="14" t="s">
        <v>20</v>
      </c>
      <c r="L109" s="14" t="s">
        <v>20</v>
      </c>
      <c r="M109" s="14" t="s">
        <v>20</v>
      </c>
      <c r="N109" s="14" t="s">
        <v>20</v>
      </c>
      <c r="O109" s="14" t="s">
        <v>2399</v>
      </c>
      <c r="P109" s="13" t="s">
        <v>2396</v>
      </c>
      <c r="Q109" s="14" t="s">
        <v>2394</v>
      </c>
      <c r="R109" s="10" t="str">
        <f>VLOOKUP(E109,Planilha2!A:D,3,FALSE)</f>
        <v>Região Intermediária de Belo Horizonte</v>
      </c>
      <c r="S109" s="11">
        <f>COUNTIFS($A$5:$A$595,A109)</f>
        <v>1</v>
      </c>
      <c r="T109" s="11">
        <f>COUNTIF($B$5:$B$595,B109)</f>
        <v>2</v>
      </c>
      <c r="U109" s="11">
        <f>COUNTIF($C$5:$C$595,C109)</f>
        <v>2</v>
      </c>
    </row>
    <row r="110" spans="1:21" ht="103.5" customHeight="1" x14ac:dyDescent="0.25">
      <c r="A110" s="13">
        <v>275189</v>
      </c>
      <c r="B110" s="14" t="s">
        <v>1458</v>
      </c>
      <c r="C110" s="14" t="s">
        <v>1459</v>
      </c>
      <c r="D110" s="14" t="s">
        <v>18</v>
      </c>
      <c r="E110" s="13">
        <v>3157807</v>
      </c>
      <c r="F110" s="14" t="s">
        <v>803</v>
      </c>
      <c r="G110" s="14" t="str">
        <f>R110</f>
        <v>Região Intermediária de Belo Horizonte</v>
      </c>
      <c r="H110" s="15">
        <f>VLOOKUP(E110,Planilha2!A:D,4,FALSE)</f>
        <v>0.71499999999999997</v>
      </c>
      <c r="I110" s="14" t="s">
        <v>33</v>
      </c>
      <c r="J110" s="14" t="s">
        <v>20</v>
      </c>
      <c r="K110" s="14" t="s">
        <v>20</v>
      </c>
      <c r="L110" s="14" t="s">
        <v>20</v>
      </c>
      <c r="M110" s="14" t="s">
        <v>20</v>
      </c>
      <c r="N110" s="14" t="s">
        <v>20</v>
      </c>
      <c r="O110" s="13" t="s">
        <v>2399</v>
      </c>
      <c r="P110" s="13" t="s">
        <v>2396</v>
      </c>
      <c r="Q110" s="14" t="s">
        <v>2394</v>
      </c>
      <c r="R110" s="10" t="str">
        <f>VLOOKUP(E110,Planilha2!A:D,3,FALSE)</f>
        <v>Região Intermediária de Belo Horizonte</v>
      </c>
      <c r="S110" s="11">
        <f>COUNTIFS($A$5:$A$595,A110)</f>
        <v>1</v>
      </c>
      <c r="T110" s="11">
        <f>COUNTIF($B$5:$B$595,B110)</f>
        <v>1</v>
      </c>
      <c r="U110" s="11">
        <f>COUNTIF($C$5:$C$595,C110)</f>
        <v>1</v>
      </c>
    </row>
    <row r="111" spans="1:21" ht="103.5" customHeight="1" x14ac:dyDescent="0.25">
      <c r="A111" s="13">
        <v>275190</v>
      </c>
      <c r="B111" s="14" t="s">
        <v>1460</v>
      </c>
      <c r="C111" s="14" t="s">
        <v>1461</v>
      </c>
      <c r="D111" s="14" t="s">
        <v>18</v>
      </c>
      <c r="E111" s="13">
        <v>3106200</v>
      </c>
      <c r="F111" s="14" t="s">
        <v>70</v>
      </c>
      <c r="G111" s="14" t="str">
        <f>R111</f>
        <v>Região Intermediária de Belo Horizonte</v>
      </c>
      <c r="H111" s="15">
        <f>VLOOKUP(E111,Planilha2!A:D,4,FALSE)</f>
        <v>0.81</v>
      </c>
      <c r="I111" s="14" t="s">
        <v>20</v>
      </c>
      <c r="J111" s="14" t="s">
        <v>20</v>
      </c>
      <c r="K111" s="14" t="s">
        <v>20</v>
      </c>
      <c r="L111" s="14" t="s">
        <v>20</v>
      </c>
      <c r="M111" s="14" t="s">
        <v>20</v>
      </c>
      <c r="N111" s="14" t="s">
        <v>20</v>
      </c>
      <c r="O111" s="14" t="s">
        <v>2399</v>
      </c>
      <c r="P111" s="13" t="s">
        <v>2396</v>
      </c>
      <c r="Q111" s="14" t="s">
        <v>2394</v>
      </c>
      <c r="R111" s="10" t="str">
        <f>VLOOKUP(E111,Planilha2!A:D,3,FALSE)</f>
        <v>Região Intermediária de Belo Horizonte</v>
      </c>
      <c r="S111" s="11">
        <f>COUNTIFS($A$5:$A$595,A111)</f>
        <v>1</v>
      </c>
      <c r="T111" s="11">
        <f>COUNTIF($B$5:$B$595,B111)</f>
        <v>1</v>
      </c>
      <c r="U111" s="11">
        <f>COUNTIF($C$5:$C$595,C111)</f>
        <v>1</v>
      </c>
    </row>
    <row r="112" spans="1:21" ht="103.5" customHeight="1" x14ac:dyDescent="0.25">
      <c r="A112" s="13">
        <v>275203</v>
      </c>
      <c r="B112" s="14" t="s">
        <v>1464</v>
      </c>
      <c r="C112" s="14" t="s">
        <v>1465</v>
      </c>
      <c r="D112" s="14" t="s">
        <v>18</v>
      </c>
      <c r="E112" s="13">
        <v>3106408</v>
      </c>
      <c r="F112" s="14" t="s">
        <v>1466</v>
      </c>
      <c r="G112" s="14" t="str">
        <f>R112</f>
        <v>Região Intermediária de Barbacena</v>
      </c>
      <c r="H112" s="15">
        <f>VLOOKUP(E112,Planilha2!A:D,4,FALSE)</f>
        <v>0.65500000000000003</v>
      </c>
      <c r="I112" s="14" t="s">
        <v>33</v>
      </c>
      <c r="J112" s="14" t="s">
        <v>20</v>
      </c>
      <c r="K112" s="14" t="s">
        <v>20</v>
      </c>
      <c r="L112" s="14" t="s">
        <v>20</v>
      </c>
      <c r="M112" s="14" t="s">
        <v>20</v>
      </c>
      <c r="N112" s="14" t="s">
        <v>20</v>
      </c>
      <c r="O112" s="14" t="s">
        <v>2399</v>
      </c>
      <c r="P112" s="13" t="s">
        <v>2396</v>
      </c>
      <c r="Q112" s="14" t="s">
        <v>2394</v>
      </c>
      <c r="R112" s="10" t="str">
        <f>VLOOKUP(E112,Planilha2!A:D,3,FALSE)</f>
        <v>Região Intermediária de Barbacena</v>
      </c>
      <c r="S112" s="11">
        <f>COUNTIFS($A$5:$A$595,A112)</f>
        <v>1</v>
      </c>
      <c r="T112" s="11">
        <f>COUNTIF($B$5:$B$595,B112)</f>
        <v>1</v>
      </c>
      <c r="U112" s="11">
        <f>COUNTIF($C$5:$C$595,C112)</f>
        <v>1</v>
      </c>
    </row>
    <row r="113" spans="1:21" ht="103.5" customHeight="1" x14ac:dyDescent="0.25">
      <c r="A113" s="13">
        <v>275235</v>
      </c>
      <c r="B113" s="14" t="s">
        <v>974</v>
      </c>
      <c r="C113" s="14" t="s">
        <v>1470</v>
      </c>
      <c r="D113" s="14" t="s">
        <v>18</v>
      </c>
      <c r="E113" s="13">
        <v>3106200</v>
      </c>
      <c r="F113" s="14" t="s">
        <v>70</v>
      </c>
      <c r="G113" s="14" t="str">
        <f>R113</f>
        <v>Região Intermediária de Belo Horizonte</v>
      </c>
      <c r="H113" s="15">
        <f>VLOOKUP(E113,Planilha2!A:D,4,FALSE)</f>
        <v>0.81</v>
      </c>
      <c r="I113" s="14" t="s">
        <v>20</v>
      </c>
      <c r="J113" s="14" t="s">
        <v>20</v>
      </c>
      <c r="K113" s="14" t="s">
        <v>20</v>
      </c>
      <c r="L113" s="14" t="s">
        <v>20</v>
      </c>
      <c r="M113" s="14" t="s">
        <v>20</v>
      </c>
      <c r="N113" s="14" t="s">
        <v>33</v>
      </c>
      <c r="O113" s="16" t="s">
        <v>2399</v>
      </c>
      <c r="P113" s="16" t="s">
        <v>2396</v>
      </c>
      <c r="Q113" s="16" t="s">
        <v>2409</v>
      </c>
      <c r="R113" s="10" t="str">
        <f>VLOOKUP(E113,Planilha2!A:D,3,FALSE)</f>
        <v>Região Intermediária de Belo Horizonte</v>
      </c>
      <c r="S113" s="11">
        <f>COUNTIFS($A$5:$A$595,A113)</f>
        <v>1</v>
      </c>
      <c r="T113" s="11">
        <f>COUNTIF($B$5:$B$595,B113)</f>
        <v>2</v>
      </c>
      <c r="U113" s="11">
        <f>COUNTIF($C$5:$C$595,C113)</f>
        <v>1</v>
      </c>
    </row>
    <row r="114" spans="1:21" ht="103.5" customHeight="1" x14ac:dyDescent="0.25">
      <c r="A114" s="13">
        <v>275382</v>
      </c>
      <c r="B114" s="14" t="s">
        <v>1478</v>
      </c>
      <c r="C114" s="14" t="s">
        <v>1479</v>
      </c>
      <c r="D114" s="14" t="s">
        <v>18</v>
      </c>
      <c r="E114" s="13">
        <v>3106200</v>
      </c>
      <c r="F114" s="14" t="s">
        <v>115</v>
      </c>
      <c r="G114" s="14" t="str">
        <f>R114</f>
        <v>Região Intermediária de Belo Horizonte</v>
      </c>
      <c r="H114" s="15">
        <f>VLOOKUP(E114,Planilha2!A:D,4,FALSE)</f>
        <v>0.81</v>
      </c>
      <c r="I114" s="14" t="s">
        <v>33</v>
      </c>
      <c r="J114" s="14" t="s">
        <v>20</v>
      </c>
      <c r="K114" s="14" t="s">
        <v>20</v>
      </c>
      <c r="L114" s="14" t="s">
        <v>20</v>
      </c>
      <c r="M114" s="14" t="s">
        <v>20</v>
      </c>
      <c r="N114" s="14" t="s">
        <v>20</v>
      </c>
      <c r="O114" s="13" t="s">
        <v>2399</v>
      </c>
      <c r="P114" s="13" t="s">
        <v>2396</v>
      </c>
      <c r="Q114" s="14" t="s">
        <v>2394</v>
      </c>
      <c r="R114" s="10" t="str">
        <f>VLOOKUP(E114,Planilha2!A:D,3,FALSE)</f>
        <v>Região Intermediária de Belo Horizonte</v>
      </c>
      <c r="S114" s="11">
        <f>COUNTIFS($A$5:$A$595,A114)</f>
        <v>1</v>
      </c>
      <c r="T114" s="11">
        <f>COUNTIF($B$5:$B$595,B114)</f>
        <v>1</v>
      </c>
      <c r="U114" s="11">
        <f>COUNTIF($C$5:$C$595,C114)</f>
        <v>1</v>
      </c>
    </row>
    <row r="115" spans="1:21" ht="103.5" customHeight="1" x14ac:dyDescent="0.25">
      <c r="A115" s="13">
        <v>275427</v>
      </c>
      <c r="B115" s="14" t="s">
        <v>1482</v>
      </c>
      <c r="C115" s="14" t="s">
        <v>1483</v>
      </c>
      <c r="D115" s="14" t="s">
        <v>18</v>
      </c>
      <c r="E115" s="13">
        <v>3152501</v>
      </c>
      <c r="F115" s="14" t="s">
        <v>519</v>
      </c>
      <c r="G115" s="14" t="str">
        <f>R115</f>
        <v>Região Intermediária de Pouso Alegre</v>
      </c>
      <c r="H115" s="15">
        <f>VLOOKUP(E115,Planilha2!A:D,4,FALSE)</f>
        <v>0.77400000000000002</v>
      </c>
      <c r="I115" s="14" t="s">
        <v>33</v>
      </c>
      <c r="J115" s="14" t="s">
        <v>20</v>
      </c>
      <c r="K115" s="14" t="s">
        <v>20</v>
      </c>
      <c r="L115" s="14" t="s">
        <v>33</v>
      </c>
      <c r="M115" s="14" t="s">
        <v>20</v>
      </c>
      <c r="N115" s="14" t="s">
        <v>20</v>
      </c>
      <c r="O115" s="13" t="s">
        <v>2399</v>
      </c>
      <c r="P115" s="13" t="s">
        <v>2396</v>
      </c>
      <c r="Q115" s="14" t="s">
        <v>2394</v>
      </c>
      <c r="R115" s="10" t="str">
        <f>VLOOKUP(E115,Planilha2!A:D,3,FALSE)</f>
        <v>Região Intermediária de Pouso Alegre</v>
      </c>
      <c r="S115" s="11">
        <f>COUNTIFS($A$5:$A$595,A115)</f>
        <v>1</v>
      </c>
      <c r="T115" s="11">
        <f>COUNTIF($B$5:$B$595,B115)</f>
        <v>1</v>
      </c>
      <c r="U115" s="11">
        <f>COUNTIF($C$5:$C$595,C115)</f>
        <v>2</v>
      </c>
    </row>
    <row r="116" spans="1:21" ht="103.5" customHeight="1" x14ac:dyDescent="0.25">
      <c r="A116" s="13">
        <v>275511</v>
      </c>
      <c r="B116" s="14" t="s">
        <v>1501</v>
      </c>
      <c r="C116" s="14" t="s">
        <v>279</v>
      </c>
      <c r="D116" s="14" t="s">
        <v>18</v>
      </c>
      <c r="E116" s="13">
        <v>3122306</v>
      </c>
      <c r="F116" s="14" t="s">
        <v>280</v>
      </c>
      <c r="G116" s="14" t="str">
        <f>R116</f>
        <v>Região Intermediária de Divinópolis</v>
      </c>
      <c r="H116" s="15">
        <f>VLOOKUP(E116,Planilha2!A:D,4,FALSE)</f>
        <v>0.76400000000000001</v>
      </c>
      <c r="I116" s="14" t="s">
        <v>20</v>
      </c>
      <c r="J116" s="14" t="s">
        <v>20</v>
      </c>
      <c r="K116" s="14" t="s">
        <v>20</v>
      </c>
      <c r="L116" s="14" t="s">
        <v>20</v>
      </c>
      <c r="M116" s="14" t="s">
        <v>20</v>
      </c>
      <c r="N116" s="14" t="s">
        <v>20</v>
      </c>
      <c r="O116" s="13" t="s">
        <v>2399</v>
      </c>
      <c r="P116" s="13" t="s">
        <v>2396</v>
      </c>
      <c r="Q116" s="14" t="s">
        <v>2394</v>
      </c>
      <c r="R116" s="10" t="str">
        <f>VLOOKUP(E116,Planilha2!A:D,3,FALSE)</f>
        <v>Região Intermediária de Divinópolis</v>
      </c>
      <c r="S116" s="11">
        <f>COUNTIFS($A$5:$A$595,A116)</f>
        <v>1</v>
      </c>
      <c r="T116" s="11">
        <f>COUNTIF($B$5:$B$595,B116)</f>
        <v>2</v>
      </c>
      <c r="U116" s="11">
        <f>COUNTIF($C$5:$C$595,C116)</f>
        <v>2</v>
      </c>
    </row>
    <row r="117" spans="1:21" ht="103.5" customHeight="1" x14ac:dyDescent="0.25">
      <c r="A117" s="13">
        <v>275552</v>
      </c>
      <c r="B117" s="14" t="s">
        <v>1509</v>
      </c>
      <c r="C117" s="14" t="s">
        <v>1510</v>
      </c>
      <c r="D117" s="14" t="s">
        <v>18</v>
      </c>
      <c r="E117" s="13">
        <v>3170701</v>
      </c>
      <c r="F117" s="14" t="s">
        <v>328</v>
      </c>
      <c r="G117" s="14" t="str">
        <f>R117</f>
        <v>Região Intermediária de Varginha</v>
      </c>
      <c r="H117" s="15">
        <f>VLOOKUP(E117,Planilha2!A:D,4,FALSE)</f>
        <v>0.77800000000000002</v>
      </c>
      <c r="I117" s="14" t="s">
        <v>20</v>
      </c>
      <c r="J117" s="14" t="s">
        <v>33</v>
      </c>
      <c r="K117" s="14" t="s">
        <v>20</v>
      </c>
      <c r="L117" s="14" t="s">
        <v>20</v>
      </c>
      <c r="M117" s="14" t="s">
        <v>20</v>
      </c>
      <c r="N117" s="14" t="s">
        <v>20</v>
      </c>
      <c r="O117" s="13" t="s">
        <v>2399</v>
      </c>
      <c r="P117" s="13" t="s">
        <v>2396</v>
      </c>
      <c r="Q117" s="14" t="s">
        <v>2394</v>
      </c>
      <c r="R117" s="10" t="str">
        <f>VLOOKUP(E117,Planilha2!A:D,3,FALSE)</f>
        <v>Região Intermediária de Varginha</v>
      </c>
      <c r="S117" s="11">
        <f>COUNTIFS($A$5:$A$595,A117)</f>
        <v>1</v>
      </c>
      <c r="T117" s="11">
        <f>COUNTIF($B$5:$B$595,B117)</f>
        <v>1</v>
      </c>
      <c r="U117" s="11">
        <f>COUNTIF($C$5:$C$595,C117)</f>
        <v>1</v>
      </c>
    </row>
    <row r="118" spans="1:21" ht="103.5" customHeight="1" x14ac:dyDescent="0.25">
      <c r="A118" s="13">
        <v>275568</v>
      </c>
      <c r="B118" s="14" t="s">
        <v>1514</v>
      </c>
      <c r="C118" s="14" t="s">
        <v>1515</v>
      </c>
      <c r="D118" s="14" t="s">
        <v>18</v>
      </c>
      <c r="E118" s="13">
        <v>3113404</v>
      </c>
      <c r="F118" s="14" t="s">
        <v>185</v>
      </c>
      <c r="G118" s="14" t="str">
        <f>R118</f>
        <v>Região Intermediária de Ipatinga</v>
      </c>
      <c r="H118" s="15">
        <f>VLOOKUP(E118,Planilha2!A:D,4,FALSE)</f>
        <v>0.70599999999999996</v>
      </c>
      <c r="I118" s="14" t="s">
        <v>20</v>
      </c>
      <c r="J118" s="14" t="s">
        <v>20</v>
      </c>
      <c r="K118" s="14" t="s">
        <v>20</v>
      </c>
      <c r="L118" s="14" t="s">
        <v>33</v>
      </c>
      <c r="M118" s="14" t="s">
        <v>20</v>
      </c>
      <c r="N118" s="14" t="s">
        <v>20</v>
      </c>
      <c r="O118" s="13" t="s">
        <v>2399</v>
      </c>
      <c r="P118" s="13" t="s">
        <v>2396</v>
      </c>
      <c r="Q118" s="14" t="s">
        <v>2394</v>
      </c>
      <c r="R118" s="10" t="str">
        <f>VLOOKUP(E118,Planilha2!A:D,3,FALSE)</f>
        <v>Região Intermediária de Ipatinga</v>
      </c>
      <c r="S118" s="11">
        <f>COUNTIFS($A$5:$A$595,A118)</f>
        <v>1</v>
      </c>
      <c r="T118" s="11">
        <f>COUNTIF($B$5:$B$595,B118)</f>
        <v>1</v>
      </c>
      <c r="U118" s="11">
        <f>COUNTIF($C$5:$C$595,C118)</f>
        <v>1</v>
      </c>
    </row>
    <row r="119" spans="1:21" ht="103.5" customHeight="1" x14ac:dyDescent="0.25">
      <c r="A119" s="13">
        <v>275593</v>
      </c>
      <c r="B119" s="14" t="s">
        <v>1520</v>
      </c>
      <c r="C119" s="14" t="s">
        <v>1521</v>
      </c>
      <c r="D119" s="14" t="s">
        <v>18</v>
      </c>
      <c r="E119" s="13">
        <v>3157203</v>
      </c>
      <c r="F119" s="14" t="s">
        <v>1375</v>
      </c>
      <c r="G119" s="14" t="str">
        <f>R119</f>
        <v>Região Intermediária de Belo Horizonte</v>
      </c>
      <c r="H119" s="15">
        <f>VLOOKUP(E119,Planilha2!A:D,4,FALSE)</f>
        <v>0.70699999999999996</v>
      </c>
      <c r="I119" s="14" t="s">
        <v>20</v>
      </c>
      <c r="J119" s="14" t="s">
        <v>20</v>
      </c>
      <c r="K119" s="14" t="s">
        <v>20</v>
      </c>
      <c r="L119" s="14" t="s">
        <v>20</v>
      </c>
      <c r="M119" s="14" t="s">
        <v>20</v>
      </c>
      <c r="N119" s="14" t="s">
        <v>20</v>
      </c>
      <c r="O119" s="13" t="s">
        <v>2399</v>
      </c>
      <c r="P119" s="13" t="s">
        <v>2396</v>
      </c>
      <c r="Q119" s="14" t="s">
        <v>2394</v>
      </c>
      <c r="R119" s="10" t="str">
        <f>VLOOKUP(E119,Planilha2!A:D,3,FALSE)</f>
        <v>Região Intermediária de Belo Horizonte</v>
      </c>
      <c r="S119" s="11">
        <f>COUNTIFS($A$5:$A$595,A119)</f>
        <v>1</v>
      </c>
      <c r="T119" s="11">
        <f>COUNTIF($B$5:$B$595,B119)</f>
        <v>1</v>
      </c>
      <c r="U119" s="11">
        <f>COUNTIF($C$5:$C$595,C119)</f>
        <v>1</v>
      </c>
    </row>
    <row r="120" spans="1:21" ht="103.5" customHeight="1" x14ac:dyDescent="0.25">
      <c r="A120" s="13">
        <v>275604</v>
      </c>
      <c r="B120" s="14" t="s">
        <v>847</v>
      </c>
      <c r="C120" s="14" t="s">
        <v>1525</v>
      </c>
      <c r="D120" s="14" t="s">
        <v>18</v>
      </c>
      <c r="E120" s="13">
        <v>3106200</v>
      </c>
      <c r="F120" s="14" t="s">
        <v>70</v>
      </c>
      <c r="G120" s="14" t="str">
        <f>R120</f>
        <v>Região Intermediária de Belo Horizonte</v>
      </c>
      <c r="H120" s="15">
        <f>VLOOKUP(E120,Planilha2!A:D,4,FALSE)</f>
        <v>0.81</v>
      </c>
      <c r="I120" s="14" t="s">
        <v>20</v>
      </c>
      <c r="J120" s="14" t="s">
        <v>20</v>
      </c>
      <c r="K120" s="14" t="s">
        <v>20</v>
      </c>
      <c r="L120" s="14" t="s">
        <v>33</v>
      </c>
      <c r="M120" s="14" t="s">
        <v>20</v>
      </c>
      <c r="N120" s="14" t="s">
        <v>33</v>
      </c>
      <c r="O120" s="13" t="s">
        <v>2399</v>
      </c>
      <c r="P120" s="13" t="s">
        <v>2396</v>
      </c>
      <c r="Q120" s="14" t="s">
        <v>2394</v>
      </c>
      <c r="R120" s="10" t="str">
        <f>VLOOKUP(E120,Planilha2!A:D,3,FALSE)</f>
        <v>Região Intermediária de Belo Horizonte</v>
      </c>
      <c r="S120" s="11">
        <f>COUNTIFS($A$5:$A$595,A120)</f>
        <v>1</v>
      </c>
      <c r="T120" s="11">
        <f>COUNTIF($B$5:$B$595,B120)</f>
        <v>3</v>
      </c>
      <c r="U120" s="11">
        <f>COUNTIF($C$5:$C$595,C120)</f>
        <v>3</v>
      </c>
    </row>
    <row r="121" spans="1:21" ht="103.5" customHeight="1" x14ac:dyDescent="0.25">
      <c r="A121" s="13">
        <v>275614</v>
      </c>
      <c r="B121" s="14" t="s">
        <v>1526</v>
      </c>
      <c r="C121" s="14" t="s">
        <v>1527</v>
      </c>
      <c r="D121" s="14" t="s">
        <v>18</v>
      </c>
      <c r="E121" s="13">
        <v>3106200</v>
      </c>
      <c r="F121" s="14" t="s">
        <v>70</v>
      </c>
      <c r="G121" s="14" t="str">
        <f>R121</f>
        <v>Região Intermediária de Belo Horizonte</v>
      </c>
      <c r="H121" s="15">
        <f>VLOOKUP(E121,Planilha2!A:D,4,FALSE)</f>
        <v>0.81</v>
      </c>
      <c r="I121" s="14" t="s">
        <v>20</v>
      </c>
      <c r="J121" s="14" t="s">
        <v>20</v>
      </c>
      <c r="K121" s="14" t="s">
        <v>20</v>
      </c>
      <c r="L121" s="14" t="s">
        <v>20</v>
      </c>
      <c r="M121" s="14" t="s">
        <v>20</v>
      </c>
      <c r="N121" s="14" t="s">
        <v>33</v>
      </c>
      <c r="O121" s="13" t="s">
        <v>2399</v>
      </c>
      <c r="P121" s="13" t="s">
        <v>2396</v>
      </c>
      <c r="Q121" s="14" t="s">
        <v>2394</v>
      </c>
      <c r="R121" s="10" t="str">
        <f>VLOOKUP(E121,Planilha2!A:D,3,FALSE)</f>
        <v>Região Intermediária de Belo Horizonte</v>
      </c>
      <c r="S121" s="11">
        <f>COUNTIFS($A$5:$A$595,A121)</f>
        <v>1</v>
      </c>
      <c r="T121" s="11">
        <f>COUNTIF($B$5:$B$595,B121)</f>
        <v>1</v>
      </c>
      <c r="U121" s="11">
        <f>COUNTIF($C$5:$C$595,C121)</f>
        <v>1</v>
      </c>
    </row>
    <row r="122" spans="1:21" ht="103.5" customHeight="1" x14ac:dyDescent="0.25">
      <c r="A122" s="13">
        <v>275615</v>
      </c>
      <c r="B122" s="14" t="s">
        <v>96</v>
      </c>
      <c r="C122" s="14" t="s">
        <v>97</v>
      </c>
      <c r="D122" s="14" t="s">
        <v>18</v>
      </c>
      <c r="E122" s="13">
        <v>3143906</v>
      </c>
      <c r="F122" s="14" t="s">
        <v>98</v>
      </c>
      <c r="G122" s="14" t="str">
        <f>R122</f>
        <v>Região Intermediária de Juíz de Fora</v>
      </c>
      <c r="H122" s="15">
        <f>VLOOKUP(E122,Planilha2!A:D,4,FALSE)</f>
        <v>0.73399999999999999</v>
      </c>
      <c r="I122" s="14" t="s">
        <v>20</v>
      </c>
      <c r="J122" s="14" t="s">
        <v>33</v>
      </c>
      <c r="K122" s="14" t="s">
        <v>20</v>
      </c>
      <c r="L122" s="14" t="s">
        <v>20</v>
      </c>
      <c r="M122" s="14" t="s">
        <v>20</v>
      </c>
      <c r="N122" s="14" t="s">
        <v>20</v>
      </c>
      <c r="O122" s="14" t="s">
        <v>2399</v>
      </c>
      <c r="P122" s="14" t="s">
        <v>2396</v>
      </c>
      <c r="Q122" s="14" t="s">
        <v>2400</v>
      </c>
      <c r="R122" s="10" t="str">
        <f>VLOOKUP(E122,Planilha2!A:D,3,FALSE)</f>
        <v>Região Intermediária de Juíz de Fora</v>
      </c>
      <c r="S122" s="11">
        <f>COUNTIFS($A$5:$A$595,A122)</f>
        <v>1</v>
      </c>
      <c r="T122" s="11">
        <f>COUNTIF($B$5:$B$595,B122)</f>
        <v>4</v>
      </c>
      <c r="U122" s="11">
        <f>COUNTIF($C$5:$C$595,C122)</f>
        <v>4</v>
      </c>
    </row>
    <row r="123" spans="1:21" ht="103.5" customHeight="1" x14ac:dyDescent="0.25">
      <c r="A123" s="13">
        <v>275653</v>
      </c>
      <c r="B123" s="14" t="s">
        <v>1534</v>
      </c>
      <c r="C123" s="14" t="s">
        <v>1535</v>
      </c>
      <c r="D123" s="14" t="s">
        <v>18</v>
      </c>
      <c r="E123" s="13">
        <v>3106200</v>
      </c>
      <c r="F123" s="14" t="s">
        <v>70</v>
      </c>
      <c r="G123" s="14" t="str">
        <f>R123</f>
        <v>Região Intermediária de Belo Horizonte</v>
      </c>
      <c r="H123" s="15">
        <f>VLOOKUP(E123,Planilha2!A:D,4,FALSE)</f>
        <v>0.81</v>
      </c>
      <c r="I123" s="14" t="s">
        <v>20</v>
      </c>
      <c r="J123" s="14" t="s">
        <v>33</v>
      </c>
      <c r="K123" s="14" t="s">
        <v>20</v>
      </c>
      <c r="L123" s="14" t="s">
        <v>33</v>
      </c>
      <c r="M123" s="14" t="s">
        <v>20</v>
      </c>
      <c r="N123" s="14" t="s">
        <v>20</v>
      </c>
      <c r="O123" s="13" t="s">
        <v>2399</v>
      </c>
      <c r="P123" s="13" t="s">
        <v>2396</v>
      </c>
      <c r="Q123" s="14" t="s">
        <v>2394</v>
      </c>
      <c r="R123" s="10" t="str">
        <f>VLOOKUP(E123,Planilha2!A:D,3,FALSE)</f>
        <v>Região Intermediária de Belo Horizonte</v>
      </c>
      <c r="S123" s="11">
        <f>COUNTIFS($A$5:$A$595,A123)</f>
        <v>1</v>
      </c>
      <c r="T123" s="11">
        <f>COUNTIF($B$5:$B$595,B123)</f>
        <v>1</v>
      </c>
      <c r="U123" s="11">
        <f>COUNTIF($C$5:$C$595,C123)</f>
        <v>1</v>
      </c>
    </row>
    <row r="124" spans="1:21" ht="103.5" customHeight="1" x14ac:dyDescent="0.25">
      <c r="A124" s="13">
        <v>275811</v>
      </c>
      <c r="B124" s="14" t="s">
        <v>654</v>
      </c>
      <c r="C124" s="14" t="s">
        <v>655</v>
      </c>
      <c r="D124" s="14" t="s">
        <v>18</v>
      </c>
      <c r="E124" s="13">
        <v>3167103</v>
      </c>
      <c r="F124" s="14" t="s">
        <v>656</v>
      </c>
      <c r="G124" s="14" t="str">
        <f>R124</f>
        <v>Região Intermediária de Teófilo Otoni</v>
      </c>
      <c r="H124" s="15">
        <f>VLOOKUP(E124,Planilha2!A:D,4,FALSE)</f>
        <v>0.65600000000000003</v>
      </c>
      <c r="I124" s="14" t="s">
        <v>20</v>
      </c>
      <c r="J124" s="14" t="s">
        <v>20</v>
      </c>
      <c r="K124" s="14" t="s">
        <v>20</v>
      </c>
      <c r="L124" s="14" t="s">
        <v>20</v>
      </c>
      <c r="M124" s="14" t="s">
        <v>20</v>
      </c>
      <c r="N124" s="14" t="s">
        <v>20</v>
      </c>
      <c r="O124" s="16" t="s">
        <v>2399</v>
      </c>
      <c r="P124" s="16" t="s">
        <v>2396</v>
      </c>
      <c r="Q124" s="16" t="s">
        <v>2422</v>
      </c>
      <c r="R124" s="10" t="str">
        <f>VLOOKUP(E124,Planilha2!A:D,3,FALSE)</f>
        <v>Região Intermediária de Teófilo Otoni</v>
      </c>
      <c r="S124" s="11">
        <f>COUNTIFS($A$5:$A$595,A124)</f>
        <v>1</v>
      </c>
      <c r="T124" s="11">
        <f>COUNTIF($B$5:$B$595,B124)</f>
        <v>2</v>
      </c>
      <c r="U124" s="11">
        <f>COUNTIF($C$5:$C$595,C124)</f>
        <v>2</v>
      </c>
    </row>
    <row r="125" spans="1:21" ht="103.5" customHeight="1" x14ac:dyDescent="0.25">
      <c r="A125" s="13">
        <v>276032</v>
      </c>
      <c r="B125" s="14" t="s">
        <v>1580</v>
      </c>
      <c r="C125" s="14" t="s">
        <v>1581</v>
      </c>
      <c r="D125" s="14" t="s">
        <v>18</v>
      </c>
      <c r="E125" s="13">
        <v>3124104</v>
      </c>
      <c r="F125" s="14" t="s">
        <v>1582</v>
      </c>
      <c r="G125" s="14" t="str">
        <f>R125</f>
        <v>Região Intermediária de Belo Horizonte</v>
      </c>
      <c r="H125" s="15">
        <f>VLOOKUP(E125,Planilha2!A:D,4,FALSE)</f>
        <v>0.67100000000000004</v>
      </c>
      <c r="I125" s="14" t="s">
        <v>20</v>
      </c>
      <c r="J125" s="14" t="s">
        <v>33</v>
      </c>
      <c r="K125" s="14" t="s">
        <v>20</v>
      </c>
      <c r="L125" s="14" t="s">
        <v>20</v>
      </c>
      <c r="M125" s="14" t="s">
        <v>20</v>
      </c>
      <c r="N125" s="14" t="s">
        <v>20</v>
      </c>
      <c r="O125" s="14" t="s">
        <v>2399</v>
      </c>
      <c r="P125" s="13" t="s">
        <v>2396</v>
      </c>
      <c r="Q125" s="14" t="s">
        <v>1583</v>
      </c>
      <c r="R125" s="10" t="str">
        <f>VLOOKUP(E125,Planilha2!A:D,3,FALSE)</f>
        <v>Região Intermediária de Belo Horizonte</v>
      </c>
      <c r="S125" s="11">
        <f>COUNTIFS($A$5:$A$595,A125)</f>
        <v>1</v>
      </c>
      <c r="T125" s="11">
        <f>COUNTIF($B$5:$B$595,B125)</f>
        <v>1</v>
      </c>
      <c r="U125" s="11">
        <f>COUNTIF($C$5:$C$595,C125)</f>
        <v>1</v>
      </c>
    </row>
    <row r="126" spans="1:21" ht="103.5" customHeight="1" x14ac:dyDescent="0.25">
      <c r="A126" s="13">
        <v>276296</v>
      </c>
      <c r="B126" s="14" t="s">
        <v>1607</v>
      </c>
      <c r="C126" s="14" t="s">
        <v>1608</v>
      </c>
      <c r="D126" s="14" t="s">
        <v>18</v>
      </c>
      <c r="E126" s="13">
        <v>3165206</v>
      </c>
      <c r="F126" s="14" t="s">
        <v>1500</v>
      </c>
      <c r="G126" s="14" t="str">
        <f>R126</f>
        <v>Região Intermediária de Varginha</v>
      </c>
      <c r="H126" s="15">
        <f>VLOOKUP(E126,Planilha2!A:D,4,FALSE)</f>
        <v>0.66700000000000004</v>
      </c>
      <c r="I126" s="14" t="s">
        <v>20</v>
      </c>
      <c r="J126" s="14" t="s">
        <v>20</v>
      </c>
      <c r="K126" s="14" t="s">
        <v>20</v>
      </c>
      <c r="L126" s="14" t="s">
        <v>20</v>
      </c>
      <c r="M126" s="14" t="s">
        <v>20</v>
      </c>
      <c r="N126" s="14" t="s">
        <v>20</v>
      </c>
      <c r="O126" s="13" t="s">
        <v>2399</v>
      </c>
      <c r="P126" s="13" t="s">
        <v>2396</v>
      </c>
      <c r="Q126" s="14" t="s">
        <v>2394</v>
      </c>
      <c r="R126" s="10" t="str">
        <f>VLOOKUP(E126,Planilha2!A:D,3,FALSE)</f>
        <v>Região Intermediária de Varginha</v>
      </c>
      <c r="S126" s="11">
        <f>COUNTIFS($A$5:$A$595,A126)</f>
        <v>1</v>
      </c>
      <c r="T126" s="11">
        <f>COUNTIF($B$5:$B$595,B126)</f>
        <v>1</v>
      </c>
      <c r="U126" s="11">
        <f>COUNTIF($C$5:$C$595,C126)</f>
        <v>1</v>
      </c>
    </row>
    <row r="127" spans="1:21" ht="103.5" customHeight="1" x14ac:dyDescent="0.25">
      <c r="A127" s="13">
        <v>276306</v>
      </c>
      <c r="B127" s="14" t="s">
        <v>1612</v>
      </c>
      <c r="C127" s="14" t="s">
        <v>1613</v>
      </c>
      <c r="D127" s="14" t="s">
        <v>18</v>
      </c>
      <c r="E127" s="13">
        <v>3131307</v>
      </c>
      <c r="F127" s="14" t="s">
        <v>1614</v>
      </c>
      <c r="G127" s="14" t="str">
        <f>R127</f>
        <v>Região Intermediária de Ipatinga</v>
      </c>
      <c r="H127" s="15">
        <f>VLOOKUP(E127,Planilha2!A:D,4,FALSE)</f>
        <v>0.77100000000000002</v>
      </c>
      <c r="I127" s="14" t="s">
        <v>20</v>
      </c>
      <c r="J127" s="14" t="s">
        <v>20</v>
      </c>
      <c r="K127" s="14" t="s">
        <v>20</v>
      </c>
      <c r="L127" s="14" t="s">
        <v>20</v>
      </c>
      <c r="M127" s="14" t="s">
        <v>20</v>
      </c>
      <c r="N127" s="14" t="s">
        <v>33</v>
      </c>
      <c r="O127" s="14" t="s">
        <v>2399</v>
      </c>
      <c r="P127" s="13" t="s">
        <v>2396</v>
      </c>
      <c r="Q127" s="14" t="s">
        <v>2394</v>
      </c>
      <c r="R127" s="10" t="str">
        <f>VLOOKUP(E127,Planilha2!A:D,3,FALSE)</f>
        <v>Região Intermediária de Ipatinga</v>
      </c>
      <c r="S127" s="11">
        <f>COUNTIFS($A$5:$A$595,A127)</f>
        <v>1</v>
      </c>
      <c r="T127" s="11">
        <f>COUNTIF($B$5:$B$595,B127)</f>
        <v>1</v>
      </c>
      <c r="U127" s="11">
        <f>COUNTIF($C$5:$C$595,C127)</f>
        <v>1</v>
      </c>
    </row>
    <row r="128" spans="1:21" ht="103.5" customHeight="1" x14ac:dyDescent="0.25">
      <c r="A128" s="13">
        <v>237073</v>
      </c>
      <c r="B128" s="14" t="s">
        <v>16</v>
      </c>
      <c r="C128" s="14" t="s">
        <v>17</v>
      </c>
      <c r="D128" s="14" t="s">
        <v>18</v>
      </c>
      <c r="E128" s="13">
        <v>3147907</v>
      </c>
      <c r="F128" s="14" t="s">
        <v>19</v>
      </c>
      <c r="G128" s="14" t="str">
        <f>R128</f>
        <v>Região Intermediária de Varginha</v>
      </c>
      <c r="H128" s="15">
        <f>VLOOKUP(E128,Planilha2!A:D,4,FALSE)</f>
        <v>0.75600000000000001</v>
      </c>
      <c r="I128" s="14" t="s">
        <v>20</v>
      </c>
      <c r="J128" s="14" t="s">
        <v>20</v>
      </c>
      <c r="K128" s="14" t="s">
        <v>20</v>
      </c>
      <c r="L128" s="14" t="s">
        <v>20</v>
      </c>
      <c r="M128" s="14" t="s">
        <v>20</v>
      </c>
      <c r="N128" s="14" t="s">
        <v>20</v>
      </c>
      <c r="O128" s="13" t="s">
        <v>234</v>
      </c>
      <c r="P128" s="14" t="s">
        <v>2418</v>
      </c>
      <c r="Q128" s="14" t="s">
        <v>21</v>
      </c>
      <c r="R128" s="10" t="str">
        <f>VLOOKUP(E128,Planilha2!A:D,3,FALSE)</f>
        <v>Região Intermediária de Varginha</v>
      </c>
      <c r="S128" s="11">
        <f>COUNTIFS($A$5:$A$595,A128)</f>
        <v>1</v>
      </c>
      <c r="T128" s="11">
        <f>COUNTIF($B$5:$B$595,B128)</f>
        <v>1</v>
      </c>
      <c r="U128" s="11">
        <f>COUNTIF($C$5:$C$595,C128)</f>
        <v>1</v>
      </c>
    </row>
    <row r="129" spans="1:21" ht="103.5" customHeight="1" x14ac:dyDescent="0.25">
      <c r="A129" s="13">
        <v>237482</v>
      </c>
      <c r="B129" s="14" t="s">
        <v>50</v>
      </c>
      <c r="C129" s="14" t="s">
        <v>51</v>
      </c>
      <c r="D129" s="14" t="s">
        <v>18</v>
      </c>
      <c r="E129" s="13">
        <v>3151800</v>
      </c>
      <c r="F129" s="14" t="s">
        <v>52</v>
      </c>
      <c r="G129" s="14" t="str">
        <f>R129</f>
        <v>Região Intermediária de Pouso Alegre</v>
      </c>
      <c r="H129" s="15">
        <f>VLOOKUP(E129,Planilha2!A:D,4,FALSE)</f>
        <v>0.77900000000000003</v>
      </c>
      <c r="I129" s="14" t="s">
        <v>20</v>
      </c>
      <c r="J129" s="14" t="s">
        <v>20</v>
      </c>
      <c r="K129" s="14" t="s">
        <v>20</v>
      </c>
      <c r="L129" s="14" t="s">
        <v>33</v>
      </c>
      <c r="M129" s="14" t="s">
        <v>20</v>
      </c>
      <c r="N129" s="14" t="s">
        <v>33</v>
      </c>
      <c r="O129" s="13" t="s">
        <v>53</v>
      </c>
      <c r="P129" s="14" t="s">
        <v>2418</v>
      </c>
      <c r="Q129" s="14" t="s">
        <v>21</v>
      </c>
      <c r="R129" s="10" t="str">
        <f>VLOOKUP(E129,Planilha2!A:D,3,FALSE)</f>
        <v>Região Intermediária de Pouso Alegre</v>
      </c>
      <c r="S129" s="11">
        <f>COUNTIFS($A$5:$A$595,A129)</f>
        <v>1</v>
      </c>
      <c r="T129" s="11">
        <f>COUNTIF($B$5:$B$595,B129)</f>
        <v>1</v>
      </c>
      <c r="U129" s="11">
        <f>COUNTIF($C$5:$C$595,C129)</f>
        <v>1</v>
      </c>
    </row>
    <row r="130" spans="1:21" ht="103.5" customHeight="1" x14ac:dyDescent="0.25">
      <c r="A130" s="13">
        <v>237512</v>
      </c>
      <c r="B130" s="14" t="s">
        <v>57</v>
      </c>
      <c r="C130" s="14" t="s">
        <v>58</v>
      </c>
      <c r="D130" s="14" t="s">
        <v>18</v>
      </c>
      <c r="E130" s="13">
        <v>3143302</v>
      </c>
      <c r="F130" s="14" t="s">
        <v>59</v>
      </c>
      <c r="G130" s="14" t="str">
        <f>R130</f>
        <v>Região Intermediária de Montes Claros</v>
      </c>
      <c r="H130" s="15">
        <f>VLOOKUP(E130,Planilha2!A:D,4,FALSE)</f>
        <v>0.77</v>
      </c>
      <c r="I130" s="14" t="s">
        <v>20</v>
      </c>
      <c r="J130" s="14" t="s">
        <v>20</v>
      </c>
      <c r="K130" s="14" t="s">
        <v>20</v>
      </c>
      <c r="L130" s="14" t="s">
        <v>20</v>
      </c>
      <c r="M130" s="14" t="s">
        <v>20</v>
      </c>
      <c r="N130" s="14" t="s">
        <v>20</v>
      </c>
      <c r="O130" s="13" t="s">
        <v>60</v>
      </c>
      <c r="P130" s="14" t="s">
        <v>2418</v>
      </c>
      <c r="Q130" s="14" t="s">
        <v>21</v>
      </c>
      <c r="R130" s="10" t="str">
        <f>VLOOKUP(E130,Planilha2!A:D,3,FALSE)</f>
        <v>Região Intermediária de Montes Claros</v>
      </c>
      <c r="S130" s="11">
        <f>COUNTIFS($A$5:$A$595,A130)</f>
        <v>1</v>
      </c>
      <c r="T130" s="11">
        <f>COUNTIF($B$5:$B$595,B130)</f>
        <v>1</v>
      </c>
      <c r="U130" s="11">
        <f>COUNTIF($C$5:$C$595,C130)</f>
        <v>1</v>
      </c>
    </row>
    <row r="131" spans="1:21" ht="103.5" customHeight="1" x14ac:dyDescent="0.25">
      <c r="A131" s="13">
        <v>237840</v>
      </c>
      <c r="B131" s="14" t="s">
        <v>99</v>
      </c>
      <c r="C131" s="14" t="s">
        <v>100</v>
      </c>
      <c r="D131" s="14" t="s">
        <v>18</v>
      </c>
      <c r="E131" s="13">
        <v>3106200</v>
      </c>
      <c r="F131" s="14" t="s">
        <v>70</v>
      </c>
      <c r="G131" s="14" t="str">
        <f>R131</f>
        <v>Região Intermediária de Belo Horizonte</v>
      </c>
      <c r="H131" s="15">
        <f>VLOOKUP(E131,Planilha2!A:D,4,FALSE)</f>
        <v>0.81</v>
      </c>
      <c r="I131" s="14" t="s">
        <v>20</v>
      </c>
      <c r="J131" s="14" t="s">
        <v>20</v>
      </c>
      <c r="K131" s="14" t="s">
        <v>20</v>
      </c>
      <c r="L131" s="14" t="s">
        <v>20</v>
      </c>
      <c r="M131" s="14" t="s">
        <v>20</v>
      </c>
      <c r="N131" s="14" t="s">
        <v>33</v>
      </c>
      <c r="O131" s="13">
        <v>66.125</v>
      </c>
      <c r="P131" s="14" t="s">
        <v>2418</v>
      </c>
      <c r="Q131" s="14" t="s">
        <v>21</v>
      </c>
      <c r="R131" s="10" t="str">
        <f>VLOOKUP(E131,Planilha2!A:D,3,FALSE)</f>
        <v>Região Intermediária de Belo Horizonte</v>
      </c>
      <c r="S131" s="11">
        <f>COUNTIFS($A$5:$A$595,A131)</f>
        <v>1</v>
      </c>
      <c r="T131" s="11">
        <f>COUNTIF($B$5:$B$595,B131)</f>
        <v>1</v>
      </c>
      <c r="U131" s="11">
        <f>COUNTIF($C$5:$C$595,C131)</f>
        <v>1</v>
      </c>
    </row>
    <row r="132" spans="1:21" ht="103.5" customHeight="1" x14ac:dyDescent="0.25">
      <c r="A132" s="13">
        <v>237867</v>
      </c>
      <c r="B132" s="14" t="s">
        <v>101</v>
      </c>
      <c r="C132" s="14" t="s">
        <v>102</v>
      </c>
      <c r="D132" s="14" t="s">
        <v>18</v>
      </c>
      <c r="E132" s="13">
        <v>3106200</v>
      </c>
      <c r="F132" s="14" t="s">
        <v>70</v>
      </c>
      <c r="G132" s="14" t="str">
        <f>R132</f>
        <v>Região Intermediária de Belo Horizonte</v>
      </c>
      <c r="H132" s="15">
        <f>VLOOKUP(E132,Planilha2!A:D,4,FALSE)</f>
        <v>0.81</v>
      </c>
      <c r="I132" s="14" t="s">
        <v>20</v>
      </c>
      <c r="J132" s="14" t="s">
        <v>20</v>
      </c>
      <c r="K132" s="14" t="s">
        <v>20</v>
      </c>
      <c r="L132" s="14" t="s">
        <v>20</v>
      </c>
      <c r="M132" s="14" t="s">
        <v>20</v>
      </c>
      <c r="N132" s="14" t="s">
        <v>33</v>
      </c>
      <c r="O132" s="13" t="s">
        <v>103</v>
      </c>
      <c r="P132" s="14" t="s">
        <v>2418</v>
      </c>
      <c r="Q132" s="14" t="s">
        <v>21</v>
      </c>
      <c r="R132" s="10" t="str">
        <f>VLOOKUP(E132,Planilha2!A:D,3,FALSE)</f>
        <v>Região Intermediária de Belo Horizonte</v>
      </c>
      <c r="S132" s="11">
        <f>COUNTIFS($A$5:$A$595,A132)</f>
        <v>1</v>
      </c>
      <c r="T132" s="11">
        <f>COUNTIF($B$5:$B$595,B132)</f>
        <v>1</v>
      </c>
      <c r="U132" s="11">
        <f>COUNTIF($C$5:$C$595,C132)</f>
        <v>1</v>
      </c>
    </row>
    <row r="133" spans="1:21" ht="103.5" customHeight="1" x14ac:dyDescent="0.25">
      <c r="A133" s="13">
        <v>238130</v>
      </c>
      <c r="B133" s="14" t="s">
        <v>119</v>
      </c>
      <c r="C133" s="14" t="s">
        <v>120</v>
      </c>
      <c r="D133" s="14" t="s">
        <v>18</v>
      </c>
      <c r="E133" s="13">
        <v>3128709</v>
      </c>
      <c r="F133" s="14" t="s">
        <v>121</v>
      </c>
      <c r="G133" s="14" t="str">
        <f>R133</f>
        <v>Região Intermediária de Varginha</v>
      </c>
      <c r="H133" s="15">
        <f>VLOOKUP(E133,Planilha2!A:D,4,FALSE)</f>
        <v>0.751</v>
      </c>
      <c r="I133" s="14" t="s">
        <v>33</v>
      </c>
      <c r="J133" s="14" t="s">
        <v>33</v>
      </c>
      <c r="K133" s="14" t="s">
        <v>20</v>
      </c>
      <c r="L133" s="14" t="s">
        <v>20</v>
      </c>
      <c r="M133" s="14" t="s">
        <v>20</v>
      </c>
      <c r="N133" s="14" t="s">
        <v>20</v>
      </c>
      <c r="O133" s="13" t="s">
        <v>122</v>
      </c>
      <c r="P133" s="14" t="s">
        <v>2418</v>
      </c>
      <c r="Q133" s="14" t="s">
        <v>21</v>
      </c>
      <c r="R133" s="10" t="str">
        <f>VLOOKUP(E133,Planilha2!A:D,3,FALSE)</f>
        <v>Região Intermediária de Varginha</v>
      </c>
      <c r="S133" s="11">
        <f>COUNTIFS($A$5:$A$595,A133)</f>
        <v>1</v>
      </c>
      <c r="T133" s="11">
        <f>COUNTIF($B$5:$B$595,B133)</f>
        <v>1</v>
      </c>
      <c r="U133" s="11">
        <f>COUNTIF($C$5:$C$595,C133)</f>
        <v>1</v>
      </c>
    </row>
    <row r="134" spans="1:21" ht="103.5" customHeight="1" x14ac:dyDescent="0.25">
      <c r="A134" s="13">
        <v>238777</v>
      </c>
      <c r="B134" s="14" t="s">
        <v>149</v>
      </c>
      <c r="C134" s="14" t="s">
        <v>150</v>
      </c>
      <c r="D134" s="14" t="s">
        <v>18</v>
      </c>
      <c r="E134" s="13">
        <v>3106200</v>
      </c>
      <c r="F134" s="14" t="s">
        <v>70</v>
      </c>
      <c r="G134" s="14" t="str">
        <f>R134</f>
        <v>Região Intermediária de Belo Horizonte</v>
      </c>
      <c r="H134" s="15">
        <f>VLOOKUP(E134,Planilha2!A:D,4,FALSE)</f>
        <v>0.81</v>
      </c>
      <c r="I134" s="14" t="s">
        <v>33</v>
      </c>
      <c r="J134" s="14" t="s">
        <v>20</v>
      </c>
      <c r="K134" s="14" t="s">
        <v>20</v>
      </c>
      <c r="L134" s="14" t="s">
        <v>20</v>
      </c>
      <c r="M134" s="14" t="s">
        <v>20</v>
      </c>
      <c r="N134" s="14" t="s">
        <v>20</v>
      </c>
      <c r="O134" s="13" t="s">
        <v>151</v>
      </c>
      <c r="P134" s="14" t="s">
        <v>2418</v>
      </c>
      <c r="Q134" s="14" t="s">
        <v>21</v>
      </c>
      <c r="R134" s="10" t="str">
        <f>VLOOKUP(E134,Planilha2!A:D,3,FALSE)</f>
        <v>Região Intermediária de Belo Horizonte</v>
      </c>
      <c r="S134" s="11">
        <f>COUNTIFS($A$5:$A$595,A134)</f>
        <v>1</v>
      </c>
      <c r="T134" s="11">
        <f>COUNTIF($B$5:$B$595,B134)</f>
        <v>1</v>
      </c>
      <c r="U134" s="11">
        <f>COUNTIF($C$5:$C$595,C134)</f>
        <v>1</v>
      </c>
    </row>
    <row r="135" spans="1:21" ht="103.5" customHeight="1" x14ac:dyDescent="0.25">
      <c r="A135" s="13">
        <v>239114</v>
      </c>
      <c r="B135" s="14" t="s">
        <v>170</v>
      </c>
      <c r="C135" s="14" t="s">
        <v>171</v>
      </c>
      <c r="D135" s="14" t="s">
        <v>18</v>
      </c>
      <c r="E135" s="13">
        <v>3144805</v>
      </c>
      <c r="F135" s="14" t="s">
        <v>172</v>
      </c>
      <c r="G135" s="14" t="str">
        <f>R135</f>
        <v>Região Intermediária de Belo Horizonte</v>
      </c>
      <c r="H135" s="15">
        <f>VLOOKUP(E135,Planilha2!A:D,4,FALSE)</f>
        <v>0.81299999999999994</v>
      </c>
      <c r="I135" s="14" t="s">
        <v>20</v>
      </c>
      <c r="J135" s="14" t="s">
        <v>33</v>
      </c>
      <c r="K135" s="14" t="s">
        <v>20</v>
      </c>
      <c r="L135" s="14" t="s">
        <v>20</v>
      </c>
      <c r="M135" s="14" t="s">
        <v>33</v>
      </c>
      <c r="N135" s="14" t="s">
        <v>33</v>
      </c>
      <c r="O135" s="13" t="s">
        <v>220</v>
      </c>
      <c r="P135" s="14" t="s">
        <v>2418</v>
      </c>
      <c r="Q135" s="14" t="s">
        <v>21</v>
      </c>
      <c r="R135" s="10" t="str">
        <f>VLOOKUP(E135,Planilha2!A:D,3,FALSE)</f>
        <v>Região Intermediária de Belo Horizonte</v>
      </c>
      <c r="S135" s="11">
        <f>COUNTIFS($A$5:$A$595,A135)</f>
        <v>1</v>
      </c>
      <c r="T135" s="11">
        <f>COUNTIF($B$5:$B$595,B135)</f>
        <v>1</v>
      </c>
      <c r="U135" s="11">
        <f>COUNTIF($C$5:$C$595,C135)</f>
        <v>1</v>
      </c>
    </row>
    <row r="136" spans="1:21" ht="103.5" customHeight="1" x14ac:dyDescent="0.25">
      <c r="A136" s="13">
        <v>239558</v>
      </c>
      <c r="B136" s="14" t="s">
        <v>180</v>
      </c>
      <c r="C136" s="14" t="s">
        <v>181</v>
      </c>
      <c r="D136" s="14" t="s">
        <v>18</v>
      </c>
      <c r="E136" s="13">
        <v>3106200</v>
      </c>
      <c r="F136" s="14" t="s">
        <v>70</v>
      </c>
      <c r="G136" s="14" t="str">
        <f>R136</f>
        <v>Região Intermediária de Belo Horizonte</v>
      </c>
      <c r="H136" s="15">
        <f>VLOOKUP(E136,Planilha2!A:D,4,FALSE)</f>
        <v>0.81</v>
      </c>
      <c r="I136" s="14" t="s">
        <v>20</v>
      </c>
      <c r="J136" s="14" t="s">
        <v>20</v>
      </c>
      <c r="K136" s="14" t="s">
        <v>20</v>
      </c>
      <c r="L136" s="14" t="s">
        <v>20</v>
      </c>
      <c r="M136" s="14" t="s">
        <v>20</v>
      </c>
      <c r="N136" s="14" t="s">
        <v>20</v>
      </c>
      <c r="O136" s="13" t="s">
        <v>182</v>
      </c>
      <c r="P136" s="14" t="s">
        <v>2418</v>
      </c>
      <c r="Q136" s="14" t="s">
        <v>21</v>
      </c>
      <c r="R136" s="10" t="str">
        <f>VLOOKUP(E136,Planilha2!A:D,3,FALSE)</f>
        <v>Região Intermediária de Belo Horizonte</v>
      </c>
      <c r="S136" s="11">
        <f>COUNTIFS($A$5:$A$595,A136)</f>
        <v>1</v>
      </c>
      <c r="T136" s="11">
        <f>COUNTIF($B$5:$B$595,B136)</f>
        <v>1</v>
      </c>
      <c r="U136" s="11">
        <f>COUNTIF($C$5:$C$595,C136)</f>
        <v>1</v>
      </c>
    </row>
    <row r="137" spans="1:21" ht="103.5" customHeight="1" x14ac:dyDescent="0.25">
      <c r="A137" s="13">
        <v>240413</v>
      </c>
      <c r="B137" s="14" t="s">
        <v>214</v>
      </c>
      <c r="C137" s="14" t="s">
        <v>215</v>
      </c>
      <c r="D137" s="14" t="s">
        <v>18</v>
      </c>
      <c r="E137" s="13">
        <v>3114006</v>
      </c>
      <c r="F137" s="14" t="s">
        <v>216</v>
      </c>
      <c r="G137" s="14" t="str">
        <f>R137</f>
        <v>Região Intermediária de Divinópolis</v>
      </c>
      <c r="H137" s="15">
        <f>VLOOKUP(E137,Planilha2!A:D,4,FALSE)</f>
        <v>0.68899999999999995</v>
      </c>
      <c r="I137" s="14" t="s">
        <v>20</v>
      </c>
      <c r="J137" s="14" t="s">
        <v>20</v>
      </c>
      <c r="K137" s="14" t="s">
        <v>20</v>
      </c>
      <c r="L137" s="14" t="s">
        <v>20</v>
      </c>
      <c r="M137" s="14" t="s">
        <v>20</v>
      </c>
      <c r="N137" s="14" t="s">
        <v>33</v>
      </c>
      <c r="O137" s="13" t="s">
        <v>217</v>
      </c>
      <c r="P137" s="14" t="s">
        <v>2418</v>
      </c>
      <c r="Q137" s="14" t="s">
        <v>21</v>
      </c>
      <c r="R137" s="10" t="str">
        <f>VLOOKUP(E137,Planilha2!A:D,3,FALSE)</f>
        <v>Região Intermediária de Divinópolis</v>
      </c>
      <c r="S137" s="11">
        <f>COUNTIFS($A$5:$A$595,A137)</f>
        <v>1</v>
      </c>
      <c r="T137" s="11">
        <f>COUNTIF($B$5:$B$595,B137)</f>
        <v>1</v>
      </c>
      <c r="U137" s="11">
        <f>COUNTIF($C$5:$C$595,C137)</f>
        <v>1</v>
      </c>
    </row>
    <row r="138" spans="1:21" ht="103.5" customHeight="1" x14ac:dyDescent="0.25">
      <c r="A138" s="13">
        <v>240822</v>
      </c>
      <c r="B138" s="14" t="s">
        <v>231</v>
      </c>
      <c r="C138" s="14" t="s">
        <v>232</v>
      </c>
      <c r="D138" s="14" t="s">
        <v>18</v>
      </c>
      <c r="E138" s="13">
        <v>3113404</v>
      </c>
      <c r="F138" s="14" t="s">
        <v>233</v>
      </c>
      <c r="G138" s="14" t="str">
        <f>R138</f>
        <v>Região Intermediária de Ipatinga</v>
      </c>
      <c r="H138" s="15">
        <f>VLOOKUP(E138,Planilha2!A:D,4,FALSE)</f>
        <v>0.70599999999999996</v>
      </c>
      <c r="I138" s="14" t="s">
        <v>20</v>
      </c>
      <c r="J138" s="14" t="s">
        <v>20</v>
      </c>
      <c r="K138" s="14" t="s">
        <v>20</v>
      </c>
      <c r="L138" s="14" t="s">
        <v>20</v>
      </c>
      <c r="M138" s="14" t="s">
        <v>20</v>
      </c>
      <c r="N138" s="14" t="s">
        <v>20</v>
      </c>
      <c r="O138" s="13" t="s">
        <v>234</v>
      </c>
      <c r="P138" s="14" t="s">
        <v>2418</v>
      </c>
      <c r="Q138" s="14" t="s">
        <v>21</v>
      </c>
      <c r="R138" s="10" t="str">
        <f>VLOOKUP(E138,Planilha2!A:D,3,FALSE)</f>
        <v>Região Intermediária de Ipatinga</v>
      </c>
      <c r="S138" s="11">
        <f>COUNTIFS($A$5:$A$595,A138)</f>
        <v>1</v>
      </c>
      <c r="T138" s="11">
        <f>COUNTIF($B$5:$B$595,B138)</f>
        <v>1</v>
      </c>
      <c r="U138" s="11">
        <f>COUNTIF($C$5:$C$595,C138)</f>
        <v>1</v>
      </c>
    </row>
    <row r="139" spans="1:21" ht="103.5" customHeight="1" x14ac:dyDescent="0.25">
      <c r="A139" s="13">
        <v>241314</v>
      </c>
      <c r="B139" s="14" t="s">
        <v>241</v>
      </c>
      <c r="C139" s="14" t="s">
        <v>242</v>
      </c>
      <c r="D139" s="14" t="s">
        <v>18</v>
      </c>
      <c r="E139" s="13">
        <v>3170206</v>
      </c>
      <c r="F139" s="14" t="s">
        <v>32</v>
      </c>
      <c r="G139" s="14" t="str">
        <f>R139</f>
        <v>Região Intermediária de Uberlândia</v>
      </c>
      <c r="H139" s="15">
        <f>VLOOKUP(E139,Planilha2!A:D,4,FALSE)</f>
        <v>0.78900000000000003</v>
      </c>
      <c r="I139" s="14" t="s">
        <v>20</v>
      </c>
      <c r="J139" s="14" t="s">
        <v>20</v>
      </c>
      <c r="K139" s="14" t="s">
        <v>20</v>
      </c>
      <c r="L139" s="14" t="s">
        <v>20</v>
      </c>
      <c r="M139" s="14" t="s">
        <v>20</v>
      </c>
      <c r="N139" s="14" t="s">
        <v>33</v>
      </c>
      <c r="O139" s="13" t="s">
        <v>158</v>
      </c>
      <c r="P139" s="14" t="s">
        <v>2418</v>
      </c>
      <c r="Q139" s="14" t="s">
        <v>21</v>
      </c>
      <c r="R139" s="10" t="str">
        <f>VLOOKUP(E139,Planilha2!A:D,3,FALSE)</f>
        <v>Região Intermediária de Uberlândia</v>
      </c>
      <c r="S139" s="11">
        <f>COUNTIFS($A$5:$A$595,A139)</f>
        <v>1</v>
      </c>
      <c r="T139" s="11">
        <f>COUNTIF($B$5:$B$595,B139)</f>
        <v>1</v>
      </c>
      <c r="U139" s="11">
        <f>COUNTIF($C$5:$C$595,C139)</f>
        <v>1</v>
      </c>
    </row>
    <row r="140" spans="1:21" ht="103.5" customHeight="1" x14ac:dyDescent="0.25">
      <c r="A140" s="13">
        <v>241465</v>
      </c>
      <c r="B140" s="14" t="s">
        <v>243</v>
      </c>
      <c r="C140" s="14" t="s">
        <v>244</v>
      </c>
      <c r="D140" s="14" t="s">
        <v>18</v>
      </c>
      <c r="E140" s="13">
        <v>3168606</v>
      </c>
      <c r="F140" s="14" t="s">
        <v>245</v>
      </c>
      <c r="G140" s="14" t="str">
        <f>R140</f>
        <v>Região Intermediária de Teófilo Otoni</v>
      </c>
      <c r="H140" s="15">
        <f>VLOOKUP(E140,Planilha2!A:D,4,FALSE)</f>
        <v>0.70099999999999996</v>
      </c>
      <c r="I140" s="14" t="s">
        <v>33</v>
      </c>
      <c r="J140" s="14" t="s">
        <v>33</v>
      </c>
      <c r="K140" s="14" t="s">
        <v>20</v>
      </c>
      <c r="L140" s="14" t="s">
        <v>20</v>
      </c>
      <c r="M140" s="14" t="s">
        <v>20</v>
      </c>
      <c r="N140" s="14" t="s">
        <v>20</v>
      </c>
      <c r="O140" s="14">
        <v>62.5</v>
      </c>
      <c r="P140" s="14" t="s">
        <v>2418</v>
      </c>
      <c r="Q140" s="14" t="s">
        <v>21</v>
      </c>
      <c r="R140" s="10" t="str">
        <f>VLOOKUP(E140,Planilha2!A:D,3,FALSE)</f>
        <v>Região Intermediária de Teófilo Otoni</v>
      </c>
      <c r="S140" s="11">
        <f>COUNTIFS($A$5:$A$595,A140)</f>
        <v>1</v>
      </c>
      <c r="T140" s="11">
        <f>COUNTIF($B$5:$B$595,B140)</f>
        <v>1</v>
      </c>
      <c r="U140" s="11">
        <f>COUNTIF($C$5:$C$595,C140)</f>
        <v>1</v>
      </c>
    </row>
    <row r="141" spans="1:21" ht="103.5" customHeight="1" x14ac:dyDescent="0.25">
      <c r="A141" s="13">
        <v>245188</v>
      </c>
      <c r="B141" s="14" t="s">
        <v>322</v>
      </c>
      <c r="C141" s="14" t="s">
        <v>323</v>
      </c>
      <c r="D141" s="14" t="s">
        <v>18</v>
      </c>
      <c r="E141" s="13">
        <v>3143906</v>
      </c>
      <c r="F141" s="14" t="s">
        <v>324</v>
      </c>
      <c r="G141" s="14" t="str">
        <f>R141</f>
        <v>Região Intermediária de Juíz de Fora</v>
      </c>
      <c r="H141" s="15">
        <f>VLOOKUP(E141,Planilha2!A:D,4,FALSE)</f>
        <v>0.73399999999999999</v>
      </c>
      <c r="I141" s="14" t="s">
        <v>20</v>
      </c>
      <c r="J141" s="14" t="s">
        <v>20</v>
      </c>
      <c r="K141" s="14" t="s">
        <v>20</v>
      </c>
      <c r="L141" s="14" t="s">
        <v>20</v>
      </c>
      <c r="M141" s="14" t="s">
        <v>20</v>
      </c>
      <c r="N141" s="14" t="s">
        <v>20</v>
      </c>
      <c r="O141" s="13" t="s">
        <v>325</v>
      </c>
      <c r="P141" s="14" t="s">
        <v>2418</v>
      </c>
      <c r="Q141" s="14" t="s">
        <v>21</v>
      </c>
      <c r="R141" s="10" t="str">
        <f>VLOOKUP(E141,Planilha2!A:D,3,FALSE)</f>
        <v>Região Intermediária de Juíz de Fora</v>
      </c>
      <c r="S141" s="11">
        <f>COUNTIFS($A$5:$A$595,A141)</f>
        <v>1</v>
      </c>
      <c r="T141" s="11">
        <f>COUNTIF($B$5:$B$595,B141)</f>
        <v>1</v>
      </c>
      <c r="U141" s="11">
        <f>COUNTIF($C$5:$C$595,C141)</f>
        <v>1</v>
      </c>
    </row>
    <row r="142" spans="1:21" ht="103.5" customHeight="1" x14ac:dyDescent="0.25">
      <c r="A142" s="13">
        <v>246708</v>
      </c>
      <c r="B142" s="14" t="s">
        <v>349</v>
      </c>
      <c r="C142" s="14" t="s">
        <v>350</v>
      </c>
      <c r="D142" s="14" t="s">
        <v>18</v>
      </c>
      <c r="E142" s="13">
        <v>3171204</v>
      </c>
      <c r="F142" s="14" t="s">
        <v>351</v>
      </c>
      <c r="G142" s="14" t="str">
        <f>R142</f>
        <v>Região Intermediária de Belo Horizonte</v>
      </c>
      <c r="H142" s="15">
        <f>VLOOKUP(E142,Planilha2!A:D,4,FALSE)</f>
        <v>0.68799999999999994</v>
      </c>
      <c r="I142" s="14" t="s">
        <v>20</v>
      </c>
      <c r="J142" s="14" t="s">
        <v>20</v>
      </c>
      <c r="K142" s="14" t="s">
        <v>20</v>
      </c>
      <c r="L142" s="14" t="s">
        <v>20</v>
      </c>
      <c r="M142" s="14" t="s">
        <v>20</v>
      </c>
      <c r="N142" s="14" t="s">
        <v>33</v>
      </c>
      <c r="O142" s="13" t="s">
        <v>352</v>
      </c>
      <c r="P142" s="14" t="s">
        <v>2418</v>
      </c>
      <c r="Q142" s="14" t="s">
        <v>21</v>
      </c>
      <c r="R142" s="10" t="str">
        <f>VLOOKUP(E142,Planilha2!A:D,3,FALSE)</f>
        <v>Região Intermediária de Belo Horizonte</v>
      </c>
      <c r="S142" s="11">
        <f>COUNTIFS($A$5:$A$595,A142)</f>
        <v>1</v>
      </c>
      <c r="T142" s="11">
        <f>COUNTIF($B$5:$B$595,B142)</f>
        <v>1</v>
      </c>
      <c r="U142" s="11">
        <f>COUNTIF($C$5:$C$595,C142)</f>
        <v>1</v>
      </c>
    </row>
    <row r="143" spans="1:21" ht="103.5" customHeight="1" x14ac:dyDescent="0.25">
      <c r="A143" s="13">
        <v>247383</v>
      </c>
      <c r="B143" s="14" t="s">
        <v>362</v>
      </c>
      <c r="C143" s="14" t="s">
        <v>363</v>
      </c>
      <c r="D143" s="14" t="s">
        <v>18</v>
      </c>
      <c r="E143" s="13">
        <v>3106200</v>
      </c>
      <c r="F143" s="14" t="s">
        <v>70</v>
      </c>
      <c r="G143" s="14" t="str">
        <f>R143</f>
        <v>Região Intermediária de Belo Horizonte</v>
      </c>
      <c r="H143" s="15">
        <f>VLOOKUP(E143,Planilha2!A:D,4,FALSE)</f>
        <v>0.81</v>
      </c>
      <c r="I143" s="14" t="s">
        <v>33</v>
      </c>
      <c r="J143" s="14" t="s">
        <v>33</v>
      </c>
      <c r="K143" s="14" t="s">
        <v>20</v>
      </c>
      <c r="L143" s="14" t="s">
        <v>20</v>
      </c>
      <c r="M143" s="14" t="s">
        <v>20</v>
      </c>
      <c r="N143" s="14" t="s">
        <v>20</v>
      </c>
      <c r="O143" s="13" t="s">
        <v>364</v>
      </c>
      <c r="P143" s="14" t="s">
        <v>2418</v>
      </c>
      <c r="Q143" s="14" t="s">
        <v>21</v>
      </c>
      <c r="R143" s="10" t="str">
        <f>VLOOKUP(E143,Planilha2!A:D,3,FALSE)</f>
        <v>Região Intermediária de Belo Horizonte</v>
      </c>
      <c r="S143" s="11">
        <f>COUNTIFS($A$5:$A$595,A143)</f>
        <v>1</v>
      </c>
      <c r="T143" s="11">
        <f>COUNTIF($B$5:$B$595,B143)</f>
        <v>1</v>
      </c>
      <c r="U143" s="11">
        <f>COUNTIF($C$5:$C$595,C143)</f>
        <v>1</v>
      </c>
    </row>
    <row r="144" spans="1:21" ht="103.5" customHeight="1" x14ac:dyDescent="0.25">
      <c r="A144" s="13">
        <v>248425</v>
      </c>
      <c r="B144" s="14" t="s">
        <v>382</v>
      </c>
      <c r="C144" s="14" t="s">
        <v>383</v>
      </c>
      <c r="D144" s="14" t="s">
        <v>18</v>
      </c>
      <c r="E144" s="13">
        <v>3120904</v>
      </c>
      <c r="F144" s="14" t="s">
        <v>384</v>
      </c>
      <c r="G144" s="14" t="str">
        <f>R144</f>
        <v>Região Intermediária de Belo Horizonte</v>
      </c>
      <c r="H144" s="15">
        <f>VLOOKUP(E144,Planilha2!A:D,4,FALSE)</f>
        <v>0.71299999999999997</v>
      </c>
      <c r="I144" s="14" t="s">
        <v>20</v>
      </c>
      <c r="J144" s="14" t="s">
        <v>20</v>
      </c>
      <c r="K144" s="14" t="s">
        <v>20</v>
      </c>
      <c r="L144" s="14" t="s">
        <v>20</v>
      </c>
      <c r="M144" s="14" t="s">
        <v>20</v>
      </c>
      <c r="N144" s="14" t="s">
        <v>20</v>
      </c>
      <c r="O144" s="13" t="s">
        <v>385</v>
      </c>
      <c r="P144" s="14" t="s">
        <v>2418</v>
      </c>
      <c r="Q144" s="14" t="s">
        <v>21</v>
      </c>
      <c r="R144" s="10" t="str">
        <f>VLOOKUP(E144,Planilha2!A:D,3,FALSE)</f>
        <v>Região Intermediária de Belo Horizonte</v>
      </c>
      <c r="S144" s="11">
        <f>COUNTIFS($A$5:$A$595,A144)</f>
        <v>1</v>
      </c>
      <c r="T144" s="11">
        <f>COUNTIF($B$5:$B$595,B144)</f>
        <v>1</v>
      </c>
      <c r="U144" s="11">
        <f>COUNTIF($C$5:$C$595,C144)</f>
        <v>2</v>
      </c>
    </row>
    <row r="145" spans="1:21" ht="103.5" customHeight="1" x14ac:dyDescent="0.25">
      <c r="A145" s="13">
        <v>248499</v>
      </c>
      <c r="B145" s="14" t="s">
        <v>391</v>
      </c>
      <c r="C145" s="14" t="s">
        <v>392</v>
      </c>
      <c r="D145" s="14" t="s">
        <v>18</v>
      </c>
      <c r="E145" s="13">
        <v>3103504</v>
      </c>
      <c r="F145" s="14" t="s">
        <v>393</v>
      </c>
      <c r="G145" s="14" t="str">
        <f>R145</f>
        <v>Região Intermediária de Uberlândia</v>
      </c>
      <c r="H145" s="15">
        <f>VLOOKUP(E145,Planilha2!A:D,4,FALSE)</f>
        <v>0.77300000000000002</v>
      </c>
      <c r="I145" s="14" t="s">
        <v>33</v>
      </c>
      <c r="J145" s="14" t="s">
        <v>33</v>
      </c>
      <c r="K145" s="14" t="s">
        <v>20</v>
      </c>
      <c r="L145" s="14" t="s">
        <v>20</v>
      </c>
      <c r="M145" s="14" t="s">
        <v>20</v>
      </c>
      <c r="N145" s="14" t="s">
        <v>33</v>
      </c>
      <c r="O145" s="13" t="s">
        <v>394</v>
      </c>
      <c r="P145" s="14" t="s">
        <v>2418</v>
      </c>
      <c r="Q145" s="14" t="s">
        <v>21</v>
      </c>
      <c r="R145" s="10" t="str">
        <f>VLOOKUP(E145,Planilha2!A:D,3,FALSE)</f>
        <v>Região Intermediária de Uberlândia</v>
      </c>
      <c r="S145" s="11">
        <f>COUNTIFS($A$5:$A$595,A145)</f>
        <v>1</v>
      </c>
      <c r="T145" s="11">
        <f>COUNTIF($B$5:$B$595,B145)</f>
        <v>1</v>
      </c>
      <c r="U145" s="11">
        <f>COUNTIF($C$5:$C$595,C145)</f>
        <v>1</v>
      </c>
    </row>
    <row r="146" spans="1:21" ht="103.5" customHeight="1" x14ac:dyDescent="0.25">
      <c r="A146" s="13">
        <v>249181</v>
      </c>
      <c r="B146" s="14" t="s">
        <v>421</v>
      </c>
      <c r="C146" s="14" t="s">
        <v>422</v>
      </c>
      <c r="D146" s="14" t="s">
        <v>18</v>
      </c>
      <c r="E146" s="13">
        <v>3127701</v>
      </c>
      <c r="F146" s="14" t="s">
        <v>423</v>
      </c>
      <c r="G146" s="14" t="str">
        <f>R146</f>
        <v>Região Intermediária de Governador Valadares</v>
      </c>
      <c r="H146" s="15">
        <f>VLOOKUP(E146,Planilha2!A:D,4,FALSE)</f>
        <v>0.72699999999999998</v>
      </c>
      <c r="I146" s="14" t="s">
        <v>33</v>
      </c>
      <c r="J146" s="14" t="s">
        <v>20</v>
      </c>
      <c r="K146" s="14" t="s">
        <v>20</v>
      </c>
      <c r="L146" s="14" t="s">
        <v>20</v>
      </c>
      <c r="M146" s="14" t="s">
        <v>20</v>
      </c>
      <c r="N146" s="14" t="s">
        <v>20</v>
      </c>
      <c r="O146" s="14">
        <v>66.125</v>
      </c>
      <c r="P146" s="14" t="s">
        <v>2418</v>
      </c>
      <c r="Q146" s="14" t="s">
        <v>21</v>
      </c>
      <c r="R146" s="10" t="str">
        <f>VLOOKUP(E146,Planilha2!A:D,3,FALSE)</f>
        <v>Região Intermediária de Governador Valadares</v>
      </c>
      <c r="S146" s="11">
        <f>COUNTIFS($A$5:$A$595,A146)</f>
        <v>1</v>
      </c>
      <c r="T146" s="11">
        <f>COUNTIF($B$5:$B$595,B146)</f>
        <v>1</v>
      </c>
      <c r="U146" s="11">
        <f>COUNTIF($C$5:$C$595,C146)</f>
        <v>1</v>
      </c>
    </row>
    <row r="147" spans="1:21" ht="103.5" customHeight="1" x14ac:dyDescent="0.25">
      <c r="A147" s="13">
        <v>249687</v>
      </c>
      <c r="B147" s="14" t="s">
        <v>441</v>
      </c>
      <c r="C147" s="14" t="s">
        <v>442</v>
      </c>
      <c r="D147" s="14" t="s">
        <v>18</v>
      </c>
      <c r="E147" s="13">
        <v>3150158</v>
      </c>
      <c r="F147" s="14" t="s">
        <v>443</v>
      </c>
      <c r="G147" s="14" t="str">
        <f>R147</f>
        <v>Região Intermediária de Ipatinga</v>
      </c>
      <c r="H147" s="15">
        <f>VLOOKUP(E147,Planilha2!A:D,4,FALSE)</f>
        <v>0.61199999999999999</v>
      </c>
      <c r="I147" s="14" t="s">
        <v>33</v>
      </c>
      <c r="J147" s="14" t="s">
        <v>20</v>
      </c>
      <c r="K147" s="14" t="s">
        <v>20</v>
      </c>
      <c r="L147" s="14" t="s">
        <v>20</v>
      </c>
      <c r="M147" s="14" t="s">
        <v>20</v>
      </c>
      <c r="N147" s="14" t="s">
        <v>20</v>
      </c>
      <c r="O147" s="13" t="s">
        <v>444</v>
      </c>
      <c r="P147" s="14" t="s">
        <v>2418</v>
      </c>
      <c r="Q147" s="14" t="s">
        <v>21</v>
      </c>
      <c r="R147" s="10" t="str">
        <f>VLOOKUP(E147,Planilha2!A:D,3,FALSE)</f>
        <v>Região Intermediária de Ipatinga</v>
      </c>
      <c r="S147" s="11">
        <f>COUNTIFS($A$5:$A$595,A147)</f>
        <v>1</v>
      </c>
      <c r="T147" s="11">
        <f>COUNTIF($B$5:$B$595,B147)</f>
        <v>1</v>
      </c>
      <c r="U147" s="11">
        <f>COUNTIF($C$5:$C$595,C147)</f>
        <v>1</v>
      </c>
    </row>
    <row r="148" spans="1:21" ht="103.5" customHeight="1" x14ac:dyDescent="0.25">
      <c r="A148" s="13">
        <v>251058</v>
      </c>
      <c r="B148" s="14" t="s">
        <v>469</v>
      </c>
      <c r="C148" s="14" t="s">
        <v>470</v>
      </c>
      <c r="D148" s="14" t="s">
        <v>18</v>
      </c>
      <c r="E148" s="13">
        <v>3106200</v>
      </c>
      <c r="F148" s="14" t="s">
        <v>70</v>
      </c>
      <c r="G148" s="14" t="str">
        <f>R148</f>
        <v>Região Intermediária de Belo Horizonte</v>
      </c>
      <c r="H148" s="15">
        <f>VLOOKUP(E148,Planilha2!A:D,4,FALSE)</f>
        <v>0.81</v>
      </c>
      <c r="I148" s="14" t="s">
        <v>20</v>
      </c>
      <c r="J148" s="14" t="s">
        <v>33</v>
      </c>
      <c r="K148" s="14" t="s">
        <v>20</v>
      </c>
      <c r="L148" s="14" t="s">
        <v>20</v>
      </c>
      <c r="M148" s="14" t="s">
        <v>20</v>
      </c>
      <c r="N148" s="14" t="s">
        <v>33</v>
      </c>
      <c r="O148" s="13" t="s">
        <v>471</v>
      </c>
      <c r="P148" s="14" t="s">
        <v>2418</v>
      </c>
      <c r="Q148" s="14" t="s">
        <v>21</v>
      </c>
      <c r="R148" s="10" t="str">
        <f>VLOOKUP(E148,Planilha2!A:D,3,FALSE)</f>
        <v>Região Intermediária de Belo Horizonte</v>
      </c>
      <c r="S148" s="11">
        <f>COUNTIFS($A$5:$A$595,A148)</f>
        <v>1</v>
      </c>
      <c r="T148" s="11">
        <f>COUNTIF($B$5:$B$595,B148)</f>
        <v>1</v>
      </c>
      <c r="U148" s="11">
        <f>COUNTIF($C$5:$C$595,C148)</f>
        <v>1</v>
      </c>
    </row>
    <row r="149" spans="1:21" ht="103.5" customHeight="1" x14ac:dyDescent="0.25">
      <c r="A149" s="13">
        <v>251138</v>
      </c>
      <c r="B149" s="14" t="s">
        <v>472</v>
      </c>
      <c r="C149" s="14" t="s">
        <v>473</v>
      </c>
      <c r="D149" s="14" t="s">
        <v>18</v>
      </c>
      <c r="E149" s="13">
        <v>3131307</v>
      </c>
      <c r="F149" s="14" t="s">
        <v>474</v>
      </c>
      <c r="G149" s="14" t="str">
        <f>R149</f>
        <v>Região Intermediária de Ipatinga</v>
      </c>
      <c r="H149" s="15">
        <f>VLOOKUP(E149,Planilha2!A:D,4,FALSE)</f>
        <v>0.77100000000000002</v>
      </c>
      <c r="I149" s="14" t="s">
        <v>20</v>
      </c>
      <c r="J149" s="14" t="s">
        <v>20</v>
      </c>
      <c r="K149" s="14" t="s">
        <v>20</v>
      </c>
      <c r="L149" s="14" t="s">
        <v>20</v>
      </c>
      <c r="M149" s="14" t="s">
        <v>20</v>
      </c>
      <c r="N149" s="14" t="s">
        <v>20</v>
      </c>
      <c r="O149" s="13" t="s">
        <v>475</v>
      </c>
      <c r="P149" s="14" t="s">
        <v>2418</v>
      </c>
      <c r="Q149" s="14" t="s">
        <v>21</v>
      </c>
      <c r="R149" s="10" t="str">
        <f>VLOOKUP(E149,Planilha2!A:D,3,FALSE)</f>
        <v>Região Intermediária de Ipatinga</v>
      </c>
      <c r="S149" s="11">
        <f>COUNTIFS($A$5:$A$595,A149)</f>
        <v>1</v>
      </c>
      <c r="T149" s="11">
        <f>COUNTIF($B$5:$B$595,B149)</f>
        <v>1</v>
      </c>
      <c r="U149" s="11">
        <f>COUNTIF($C$5:$C$595,C149)</f>
        <v>1</v>
      </c>
    </row>
    <row r="150" spans="1:21" ht="103.5" customHeight="1" x14ac:dyDescent="0.25">
      <c r="A150" s="13">
        <v>251660</v>
      </c>
      <c r="B150" s="14" t="s">
        <v>481</v>
      </c>
      <c r="C150" s="14" t="s">
        <v>482</v>
      </c>
      <c r="D150" s="14" t="s">
        <v>18</v>
      </c>
      <c r="E150" s="13">
        <v>3151206</v>
      </c>
      <c r="F150" s="14" t="s">
        <v>483</v>
      </c>
      <c r="G150" s="14" t="str">
        <f>R150</f>
        <v>Região Intermediária de Montes Claros</v>
      </c>
      <c r="H150" s="15">
        <f>VLOOKUP(E150,Planilha2!A:D,4,FALSE)</f>
        <v>0.73099999999999998</v>
      </c>
      <c r="I150" s="14" t="s">
        <v>33</v>
      </c>
      <c r="J150" s="14" t="s">
        <v>20</v>
      </c>
      <c r="K150" s="14" t="s">
        <v>20</v>
      </c>
      <c r="L150" s="14" t="s">
        <v>20</v>
      </c>
      <c r="M150" s="14" t="s">
        <v>20</v>
      </c>
      <c r="N150" s="14" t="s">
        <v>20</v>
      </c>
      <c r="O150" s="13" t="s">
        <v>484</v>
      </c>
      <c r="P150" s="14" t="s">
        <v>2418</v>
      </c>
      <c r="Q150" s="14" t="s">
        <v>21</v>
      </c>
      <c r="R150" s="10" t="str">
        <f>VLOOKUP(E150,Planilha2!A:D,3,FALSE)</f>
        <v>Região Intermediária de Montes Claros</v>
      </c>
      <c r="S150" s="11">
        <f>COUNTIFS($A$5:$A$595,A150)</f>
        <v>1</v>
      </c>
      <c r="T150" s="11">
        <f>COUNTIF($B$5:$B$595,B150)</f>
        <v>1</v>
      </c>
      <c r="U150" s="11">
        <f>COUNTIF($C$5:$C$595,C150)</f>
        <v>1</v>
      </c>
    </row>
    <row r="151" spans="1:21" ht="103.5" customHeight="1" x14ac:dyDescent="0.25">
      <c r="A151" s="13">
        <v>251702</v>
      </c>
      <c r="B151" s="14" t="s">
        <v>487</v>
      </c>
      <c r="C151" s="14" t="s">
        <v>488</v>
      </c>
      <c r="D151" s="14" t="s">
        <v>18</v>
      </c>
      <c r="E151" s="13">
        <v>3171303</v>
      </c>
      <c r="F151" s="14" t="s">
        <v>489</v>
      </c>
      <c r="G151" s="14" t="str">
        <f>R151</f>
        <v>Região Intermediária de Juíz de Fora</v>
      </c>
      <c r="H151" s="15">
        <f>VLOOKUP(E151,Planilha2!A:D,4,FALSE)</f>
        <v>0.77500000000000002</v>
      </c>
      <c r="I151" s="14" t="s">
        <v>20</v>
      </c>
      <c r="J151" s="14" t="s">
        <v>20</v>
      </c>
      <c r="K151" s="14" t="s">
        <v>20</v>
      </c>
      <c r="L151" s="14" t="s">
        <v>20</v>
      </c>
      <c r="M151" s="14" t="s">
        <v>20</v>
      </c>
      <c r="N151" s="14" t="s">
        <v>20</v>
      </c>
      <c r="O151" s="13" t="s">
        <v>490</v>
      </c>
      <c r="P151" s="14" t="s">
        <v>2418</v>
      </c>
      <c r="Q151" s="14" t="s">
        <v>21</v>
      </c>
      <c r="R151" s="10" t="str">
        <f>VLOOKUP(E151,Planilha2!A:D,3,FALSE)</f>
        <v>Região Intermediária de Juíz de Fora</v>
      </c>
      <c r="S151" s="11">
        <f>COUNTIFS($A$5:$A$595,A151)</f>
        <v>1</v>
      </c>
      <c r="T151" s="11">
        <f>COUNTIF($B$5:$B$595,B151)</f>
        <v>1</v>
      </c>
      <c r="U151" s="11">
        <f>COUNTIF($C$5:$C$595,C151)</f>
        <v>1</v>
      </c>
    </row>
    <row r="152" spans="1:21" ht="103.5" customHeight="1" x14ac:dyDescent="0.25">
      <c r="A152" s="13">
        <v>252385</v>
      </c>
      <c r="B152" s="14" t="s">
        <v>517</v>
      </c>
      <c r="C152" s="14" t="s">
        <v>518</v>
      </c>
      <c r="D152" s="14" t="s">
        <v>18</v>
      </c>
      <c r="E152" s="13">
        <v>3152501</v>
      </c>
      <c r="F152" s="14" t="s">
        <v>519</v>
      </c>
      <c r="G152" s="14" t="str">
        <f>R152</f>
        <v>Região Intermediária de Pouso Alegre</v>
      </c>
      <c r="H152" s="15">
        <f>VLOOKUP(E152,Planilha2!A:D,4,FALSE)</f>
        <v>0.77400000000000002</v>
      </c>
      <c r="I152" s="14" t="s">
        <v>20</v>
      </c>
      <c r="J152" s="14" t="s">
        <v>20</v>
      </c>
      <c r="K152" s="14" t="s">
        <v>20</v>
      </c>
      <c r="L152" s="14" t="s">
        <v>20</v>
      </c>
      <c r="M152" s="14" t="s">
        <v>20</v>
      </c>
      <c r="N152" s="14" t="s">
        <v>20</v>
      </c>
      <c r="O152" s="14">
        <v>63</v>
      </c>
      <c r="P152" s="14" t="s">
        <v>2418</v>
      </c>
      <c r="Q152" s="14" t="s">
        <v>21</v>
      </c>
      <c r="R152" s="10" t="str">
        <f>VLOOKUP(E152,Planilha2!A:D,3,FALSE)</f>
        <v>Região Intermediária de Pouso Alegre</v>
      </c>
      <c r="S152" s="11">
        <f>COUNTIFS($A$5:$A$595,A152)</f>
        <v>1</v>
      </c>
      <c r="T152" s="11">
        <f>COUNTIF($B$5:$B$595,B152)</f>
        <v>1</v>
      </c>
      <c r="U152" s="11">
        <f>COUNTIF($C$5:$C$595,C152)</f>
        <v>1</v>
      </c>
    </row>
    <row r="153" spans="1:21" ht="103.5" customHeight="1" x14ac:dyDescent="0.25">
      <c r="A153" s="13">
        <v>253903</v>
      </c>
      <c r="B153" s="14" t="s">
        <v>557</v>
      </c>
      <c r="C153" s="14" t="s">
        <v>558</v>
      </c>
      <c r="D153" s="14" t="s">
        <v>18</v>
      </c>
      <c r="E153" s="13">
        <v>3131307</v>
      </c>
      <c r="F153" s="14" t="s">
        <v>559</v>
      </c>
      <c r="G153" s="14" t="str">
        <f>R153</f>
        <v>Região Intermediária de Ipatinga</v>
      </c>
      <c r="H153" s="15">
        <f>VLOOKUP(E153,Planilha2!A:D,4,FALSE)</f>
        <v>0.77100000000000002</v>
      </c>
      <c r="I153" s="14" t="s">
        <v>20</v>
      </c>
      <c r="J153" s="14" t="s">
        <v>20</v>
      </c>
      <c r="K153" s="14" t="s">
        <v>20</v>
      </c>
      <c r="L153" s="14" t="s">
        <v>20</v>
      </c>
      <c r="M153" s="14" t="s">
        <v>20</v>
      </c>
      <c r="N153" s="14" t="s">
        <v>20</v>
      </c>
      <c r="O153" s="14">
        <v>63.625</v>
      </c>
      <c r="P153" s="14" t="s">
        <v>2418</v>
      </c>
      <c r="Q153" s="14" t="s">
        <v>21</v>
      </c>
      <c r="R153" s="10" t="str">
        <f>VLOOKUP(E153,Planilha2!A:D,3,FALSE)</f>
        <v>Região Intermediária de Ipatinga</v>
      </c>
      <c r="S153" s="11">
        <f>COUNTIFS($A$5:$A$595,A153)</f>
        <v>1</v>
      </c>
      <c r="T153" s="11">
        <f>COUNTIF($B$5:$B$595,B153)</f>
        <v>1</v>
      </c>
      <c r="U153" s="11">
        <f>COUNTIF($C$5:$C$595,C153)</f>
        <v>1</v>
      </c>
    </row>
    <row r="154" spans="1:21" ht="103.5" customHeight="1" x14ac:dyDescent="0.25">
      <c r="A154" s="13">
        <v>254074</v>
      </c>
      <c r="B154" s="14" t="s">
        <v>573</v>
      </c>
      <c r="C154" s="14" t="s">
        <v>574</v>
      </c>
      <c r="D154" s="14" t="s">
        <v>18</v>
      </c>
      <c r="E154" s="13">
        <v>3167202</v>
      </c>
      <c r="F154" s="14" t="s">
        <v>248</v>
      </c>
      <c r="G154" s="14" t="str">
        <f>R154</f>
        <v>Região Intermediária de Belo Horizonte</v>
      </c>
      <c r="H154" s="15">
        <f>VLOOKUP(E154,Planilha2!A:D,4,FALSE)</f>
        <v>0.76</v>
      </c>
      <c r="I154" s="14" t="s">
        <v>20</v>
      </c>
      <c r="J154" s="14" t="s">
        <v>20</v>
      </c>
      <c r="K154" s="14" t="s">
        <v>20</v>
      </c>
      <c r="L154" s="14" t="s">
        <v>20</v>
      </c>
      <c r="M154" s="14" t="s">
        <v>20</v>
      </c>
      <c r="N154" s="14" t="s">
        <v>20</v>
      </c>
      <c r="O154" s="13" t="s">
        <v>60</v>
      </c>
      <c r="P154" s="14" t="s">
        <v>2418</v>
      </c>
      <c r="Q154" s="14" t="s">
        <v>21</v>
      </c>
      <c r="R154" s="10" t="str">
        <f>VLOOKUP(E154,Planilha2!A:D,3,FALSE)</f>
        <v>Região Intermediária de Belo Horizonte</v>
      </c>
      <c r="S154" s="11">
        <f>COUNTIFS($A$5:$A$595,A154)</f>
        <v>1</v>
      </c>
      <c r="T154" s="11">
        <f>COUNTIF($B$5:$B$595,B154)</f>
        <v>1</v>
      </c>
      <c r="U154" s="11">
        <f>COUNTIF($C$5:$C$595,C154)</f>
        <v>1</v>
      </c>
    </row>
    <row r="155" spans="1:21" ht="103.5" customHeight="1" x14ac:dyDescent="0.25">
      <c r="A155" s="13">
        <v>254736</v>
      </c>
      <c r="B155" s="14" t="s">
        <v>2</v>
      </c>
      <c r="C155" s="14" t="s">
        <v>609</v>
      </c>
      <c r="D155" s="14" t="s">
        <v>18</v>
      </c>
      <c r="E155" s="13">
        <v>3120904</v>
      </c>
      <c r="F155" s="14" t="s">
        <v>610</v>
      </c>
      <c r="G155" s="14" t="str">
        <f>R155</f>
        <v>Região Intermediária de Belo Horizonte</v>
      </c>
      <c r="H155" s="15">
        <f>VLOOKUP(E155,Planilha2!A:D,4,FALSE)</f>
        <v>0.71299999999999997</v>
      </c>
      <c r="I155" s="14" t="s">
        <v>20</v>
      </c>
      <c r="J155" s="14" t="s">
        <v>20</v>
      </c>
      <c r="K155" s="14" t="s">
        <v>20</v>
      </c>
      <c r="L155" s="14" t="s">
        <v>20</v>
      </c>
      <c r="M155" s="14" t="s">
        <v>20</v>
      </c>
      <c r="N155" s="14" t="s">
        <v>33</v>
      </c>
      <c r="O155" s="14">
        <v>67.5</v>
      </c>
      <c r="P155" s="14" t="s">
        <v>2418</v>
      </c>
      <c r="Q155" s="14" t="s">
        <v>21</v>
      </c>
      <c r="R155" s="10" t="str">
        <f>VLOOKUP(E155,Planilha2!A:D,3,FALSE)</f>
        <v>Região Intermediária de Belo Horizonte</v>
      </c>
      <c r="S155" s="11">
        <f>COUNTIFS($A$5:$A$595,A155)</f>
        <v>1</v>
      </c>
      <c r="T155" s="11">
        <f>COUNTIF($B$5:$B$595,B155)</f>
        <v>1</v>
      </c>
      <c r="U155" s="11">
        <f>COUNTIF($C$5:$C$595,C155)</f>
        <v>2</v>
      </c>
    </row>
    <row r="156" spans="1:21" ht="103.5" customHeight="1" x14ac:dyDescent="0.25">
      <c r="A156" s="13">
        <v>255700</v>
      </c>
      <c r="B156" s="14" t="s">
        <v>638</v>
      </c>
      <c r="C156" s="14" t="s">
        <v>639</v>
      </c>
      <c r="D156" s="14" t="s">
        <v>18</v>
      </c>
      <c r="E156" s="13">
        <v>3168606</v>
      </c>
      <c r="F156" s="14" t="s">
        <v>245</v>
      </c>
      <c r="G156" s="14" t="str">
        <f>R156</f>
        <v>Região Intermediária de Teófilo Otoni</v>
      </c>
      <c r="H156" s="15">
        <f>VLOOKUP(E156,Planilha2!A:D,4,FALSE)</f>
        <v>0.70099999999999996</v>
      </c>
      <c r="I156" s="14" t="s">
        <v>33</v>
      </c>
      <c r="J156" s="14" t="s">
        <v>20</v>
      </c>
      <c r="K156" s="14" t="s">
        <v>20</v>
      </c>
      <c r="L156" s="14" t="s">
        <v>20</v>
      </c>
      <c r="M156" s="14" t="s">
        <v>20</v>
      </c>
      <c r="N156" s="14" t="s">
        <v>33</v>
      </c>
      <c r="O156" s="13" t="s">
        <v>640</v>
      </c>
      <c r="P156" s="14" t="s">
        <v>2418</v>
      </c>
      <c r="Q156" s="14" t="s">
        <v>21</v>
      </c>
      <c r="R156" s="10" t="str">
        <f>VLOOKUP(E156,Planilha2!A:D,3,FALSE)</f>
        <v>Região Intermediária de Teófilo Otoni</v>
      </c>
      <c r="S156" s="11">
        <f>COUNTIFS($A$5:$A$595,A156)</f>
        <v>1</v>
      </c>
      <c r="T156" s="11">
        <f>COUNTIF($B$5:$B$595,B156)</f>
        <v>1</v>
      </c>
      <c r="U156" s="11">
        <f>COUNTIF($C$5:$C$595,C156)</f>
        <v>1</v>
      </c>
    </row>
    <row r="157" spans="1:21" ht="103.5" customHeight="1" x14ac:dyDescent="0.25">
      <c r="A157" s="13">
        <v>255753</v>
      </c>
      <c r="B157" s="14" t="s">
        <v>644</v>
      </c>
      <c r="C157" s="14" t="s">
        <v>645</v>
      </c>
      <c r="D157" s="14" t="s">
        <v>18</v>
      </c>
      <c r="E157" s="13">
        <v>3112505</v>
      </c>
      <c r="F157" s="14" t="s">
        <v>646</v>
      </c>
      <c r="G157" s="14" t="str">
        <f>R157</f>
        <v>Região Intermediária de Belo Horizonte</v>
      </c>
      <c r="H157" s="15">
        <f>VLOOKUP(E157,Planilha2!A:D,4,FALSE)</f>
        <v>0.69499999999999995</v>
      </c>
      <c r="I157" s="14" t="s">
        <v>20</v>
      </c>
      <c r="J157" s="14" t="s">
        <v>20</v>
      </c>
      <c r="K157" s="14" t="s">
        <v>20</v>
      </c>
      <c r="L157" s="14" t="s">
        <v>20</v>
      </c>
      <c r="M157" s="14" t="s">
        <v>20</v>
      </c>
      <c r="N157" s="14" t="s">
        <v>20</v>
      </c>
      <c r="O157" s="13" t="s">
        <v>647</v>
      </c>
      <c r="P157" s="14" t="s">
        <v>2418</v>
      </c>
      <c r="Q157" s="14" t="s">
        <v>21</v>
      </c>
      <c r="R157" s="10" t="str">
        <f>VLOOKUP(E157,Planilha2!A:D,3,FALSE)</f>
        <v>Região Intermediária de Belo Horizonte</v>
      </c>
      <c r="S157" s="11">
        <f>COUNTIFS($A$5:$A$595,A157)</f>
        <v>1</v>
      </c>
      <c r="T157" s="11">
        <f>COUNTIF($B$5:$B$595,B157)</f>
        <v>1</v>
      </c>
      <c r="U157" s="11">
        <f>COUNTIF($C$5:$C$595,C157)</f>
        <v>1</v>
      </c>
    </row>
    <row r="158" spans="1:21" ht="103.5" customHeight="1" x14ac:dyDescent="0.25">
      <c r="A158" s="13">
        <v>255831</v>
      </c>
      <c r="B158" s="14" t="s">
        <v>652</v>
      </c>
      <c r="C158" s="14" t="s">
        <v>653</v>
      </c>
      <c r="D158" s="14" t="s">
        <v>18</v>
      </c>
      <c r="E158" s="13">
        <v>3146107</v>
      </c>
      <c r="F158" s="14" t="s">
        <v>212</v>
      </c>
      <c r="G158" s="14" t="str">
        <f>R158</f>
        <v>Região Intermediária de Belo Horizonte</v>
      </c>
      <c r="H158" s="15">
        <f>VLOOKUP(E158,Planilha2!A:D,4,FALSE)</f>
        <v>0.74099999999999999</v>
      </c>
      <c r="I158" s="14" t="s">
        <v>33</v>
      </c>
      <c r="J158" s="14" t="s">
        <v>20</v>
      </c>
      <c r="K158" s="14" t="s">
        <v>20</v>
      </c>
      <c r="L158" s="14" t="s">
        <v>20</v>
      </c>
      <c r="M158" s="14" t="s">
        <v>20</v>
      </c>
      <c r="N158" s="14" t="s">
        <v>33</v>
      </c>
      <c r="O158" s="13" t="s">
        <v>444</v>
      </c>
      <c r="P158" s="14" t="s">
        <v>2418</v>
      </c>
      <c r="Q158" s="14" t="s">
        <v>21</v>
      </c>
      <c r="R158" s="10" t="str">
        <f>VLOOKUP(E158,Planilha2!A:D,3,FALSE)</f>
        <v>Região Intermediária de Belo Horizonte</v>
      </c>
      <c r="S158" s="11">
        <f>COUNTIFS($A$5:$A$595,A158)</f>
        <v>1</v>
      </c>
      <c r="T158" s="11">
        <f>COUNTIF($B$5:$B$595,B158)</f>
        <v>1</v>
      </c>
      <c r="U158" s="11">
        <f>COUNTIF($C$5:$C$595,C158)</f>
        <v>1</v>
      </c>
    </row>
    <row r="159" spans="1:21" ht="103.5" customHeight="1" x14ac:dyDescent="0.25">
      <c r="A159" s="13">
        <v>256102</v>
      </c>
      <c r="B159" s="14" t="s">
        <v>659</v>
      </c>
      <c r="C159" s="14" t="s">
        <v>660</v>
      </c>
      <c r="D159" s="14" t="s">
        <v>18</v>
      </c>
      <c r="E159" s="13">
        <v>3106200</v>
      </c>
      <c r="F159" s="14" t="s">
        <v>70</v>
      </c>
      <c r="G159" s="14" t="str">
        <f>R159</f>
        <v>Região Intermediária de Belo Horizonte</v>
      </c>
      <c r="H159" s="15">
        <f>VLOOKUP(E159,Planilha2!A:D,4,FALSE)</f>
        <v>0.81</v>
      </c>
      <c r="I159" s="14" t="s">
        <v>20</v>
      </c>
      <c r="J159" s="14" t="s">
        <v>33</v>
      </c>
      <c r="K159" s="14" t="s">
        <v>20</v>
      </c>
      <c r="L159" s="14" t="s">
        <v>20</v>
      </c>
      <c r="M159" s="14" t="s">
        <v>20</v>
      </c>
      <c r="N159" s="14" t="s">
        <v>33</v>
      </c>
      <c r="O159" s="13">
        <v>57.5</v>
      </c>
      <c r="P159" s="14" t="s">
        <v>2418</v>
      </c>
      <c r="Q159" s="14" t="s">
        <v>21</v>
      </c>
      <c r="R159" s="10" t="str">
        <f>VLOOKUP(E159,Planilha2!A:D,3,FALSE)</f>
        <v>Região Intermediária de Belo Horizonte</v>
      </c>
      <c r="S159" s="11">
        <f>COUNTIFS($A$5:$A$595,A159)</f>
        <v>1</v>
      </c>
      <c r="T159" s="11">
        <f>COUNTIF($B$5:$B$595,B159)</f>
        <v>1</v>
      </c>
      <c r="U159" s="11">
        <f>COUNTIF($C$5:$C$595,C159)</f>
        <v>1</v>
      </c>
    </row>
    <row r="160" spans="1:21" ht="103.5" customHeight="1" x14ac:dyDescent="0.25">
      <c r="A160" s="13">
        <v>256894</v>
      </c>
      <c r="B160" s="14" t="s">
        <v>3</v>
      </c>
      <c r="C160" s="14" t="s">
        <v>690</v>
      </c>
      <c r="D160" s="14" t="s">
        <v>18</v>
      </c>
      <c r="E160" s="13">
        <v>3126109</v>
      </c>
      <c r="F160" s="14" t="s">
        <v>691</v>
      </c>
      <c r="G160" s="14" t="str">
        <f>R160</f>
        <v>Região Intermediária de Divinópolis</v>
      </c>
      <c r="H160" s="15">
        <f>VLOOKUP(E160,Planilha2!A:D,4,FALSE)</f>
        <v>0.755</v>
      </c>
      <c r="I160" s="14" t="s">
        <v>33</v>
      </c>
      <c r="J160" s="14" t="s">
        <v>33</v>
      </c>
      <c r="K160" s="14" t="s">
        <v>20</v>
      </c>
      <c r="L160" s="14" t="s">
        <v>20</v>
      </c>
      <c r="M160" s="14" t="s">
        <v>20</v>
      </c>
      <c r="N160" s="14" t="s">
        <v>33</v>
      </c>
      <c r="O160" s="14">
        <v>66.5</v>
      </c>
      <c r="P160" s="14" t="s">
        <v>2418</v>
      </c>
      <c r="Q160" s="14" t="s">
        <v>21</v>
      </c>
      <c r="R160" s="10" t="str">
        <f>VLOOKUP(E160,Planilha2!A:D,3,FALSE)</f>
        <v>Região Intermediária de Divinópolis</v>
      </c>
      <c r="S160" s="11">
        <f>COUNTIFS($A$5:$A$595,A160)</f>
        <v>1</v>
      </c>
      <c r="T160" s="11">
        <f>COUNTIF($B$5:$B$595,B160)</f>
        <v>1</v>
      </c>
      <c r="U160" s="11">
        <f>COUNTIF($C$5:$C$595,C160)</f>
        <v>1</v>
      </c>
    </row>
    <row r="161" spans="1:21" ht="103.5" customHeight="1" x14ac:dyDescent="0.25">
      <c r="A161" s="13">
        <v>257238</v>
      </c>
      <c r="B161" s="14" t="s">
        <v>709</v>
      </c>
      <c r="C161" s="14" t="s">
        <v>710</v>
      </c>
      <c r="D161" s="14" t="s">
        <v>18</v>
      </c>
      <c r="E161" s="13">
        <v>3143906</v>
      </c>
      <c r="F161" s="14" t="s">
        <v>98</v>
      </c>
      <c r="G161" s="14" t="str">
        <f>R161</f>
        <v>Região Intermediária de Juíz de Fora</v>
      </c>
      <c r="H161" s="15">
        <f>VLOOKUP(E161,Planilha2!A:D,4,FALSE)</f>
        <v>0.73399999999999999</v>
      </c>
      <c r="I161" s="14" t="s">
        <v>20</v>
      </c>
      <c r="J161" s="14" t="s">
        <v>20</v>
      </c>
      <c r="K161" s="14" t="s">
        <v>20</v>
      </c>
      <c r="L161" s="14" t="s">
        <v>20</v>
      </c>
      <c r="M161" s="14" t="s">
        <v>20</v>
      </c>
      <c r="N161" s="14" t="s">
        <v>33</v>
      </c>
      <c r="O161" s="13" t="s">
        <v>973</v>
      </c>
      <c r="P161" s="14" t="s">
        <v>2418</v>
      </c>
      <c r="Q161" s="14" t="s">
        <v>21</v>
      </c>
      <c r="R161" s="10" t="str">
        <f>VLOOKUP(E161,Planilha2!A:D,3,FALSE)</f>
        <v>Região Intermediária de Juíz de Fora</v>
      </c>
      <c r="S161" s="11">
        <f>COUNTIFS($A$5:$A$595,A161)</f>
        <v>1</v>
      </c>
      <c r="T161" s="11">
        <f>COUNTIF($B$5:$B$595,B161)</f>
        <v>1</v>
      </c>
      <c r="U161" s="11">
        <f>COUNTIF($C$5:$C$595,C161)</f>
        <v>1</v>
      </c>
    </row>
    <row r="162" spans="1:21" ht="103.5" customHeight="1" x14ac:dyDescent="0.25">
      <c r="A162" s="13">
        <v>257425</v>
      </c>
      <c r="B162" s="14" t="s">
        <v>724</v>
      </c>
      <c r="C162" s="14" t="s">
        <v>725</v>
      </c>
      <c r="D162" s="14" t="s">
        <v>18</v>
      </c>
      <c r="E162" s="13">
        <v>3119906</v>
      </c>
      <c r="F162" s="14" t="s">
        <v>510</v>
      </c>
      <c r="G162" s="14" t="str">
        <f>R162</f>
        <v>Região Intermediária de Pouso Alegre</v>
      </c>
      <c r="H162" s="15">
        <f>VLOOKUP(E162,Planilha2!A:D,4,FALSE)</f>
        <v>0.69199999999999995</v>
      </c>
      <c r="I162" s="14" t="s">
        <v>20</v>
      </c>
      <c r="J162" s="14" t="s">
        <v>20</v>
      </c>
      <c r="K162" s="14" t="s">
        <v>20</v>
      </c>
      <c r="L162" s="14" t="s">
        <v>20</v>
      </c>
      <c r="M162" s="14" t="s">
        <v>20</v>
      </c>
      <c r="N162" s="14" t="s">
        <v>20</v>
      </c>
      <c r="O162" s="13" t="s">
        <v>726</v>
      </c>
      <c r="P162" s="14" t="s">
        <v>2418</v>
      </c>
      <c r="Q162" s="14" t="s">
        <v>21</v>
      </c>
      <c r="R162" s="10" t="str">
        <f>VLOOKUP(E162,Planilha2!A:D,3,FALSE)</f>
        <v>Região Intermediária de Pouso Alegre</v>
      </c>
      <c r="S162" s="11">
        <f>COUNTIFS($A$5:$A$595,A162)</f>
        <v>1</v>
      </c>
      <c r="T162" s="11">
        <f>COUNTIF($B$5:$B$595,B162)</f>
        <v>1</v>
      </c>
      <c r="U162" s="11">
        <f>COUNTIF($C$5:$C$595,C162)</f>
        <v>1</v>
      </c>
    </row>
    <row r="163" spans="1:21" ht="103.5" customHeight="1" x14ac:dyDescent="0.25">
      <c r="A163" s="13">
        <v>258055</v>
      </c>
      <c r="B163" s="14" t="s">
        <v>765</v>
      </c>
      <c r="C163" s="14" t="s">
        <v>766</v>
      </c>
      <c r="D163" s="14" t="s">
        <v>18</v>
      </c>
      <c r="E163" s="13">
        <v>3105400</v>
      </c>
      <c r="F163" s="14" t="s">
        <v>767</v>
      </c>
      <c r="G163" s="14" t="str">
        <f>R163</f>
        <v>Região Intermediária de Belo Horizonte</v>
      </c>
      <c r="H163" s="15">
        <f>VLOOKUP(E163,Planilha2!A:D,4,FALSE)</f>
        <v>0.72199999999999998</v>
      </c>
      <c r="I163" s="14" t="s">
        <v>20</v>
      </c>
      <c r="J163" s="14" t="s">
        <v>20</v>
      </c>
      <c r="K163" s="14" t="s">
        <v>20</v>
      </c>
      <c r="L163" s="14" t="s">
        <v>20</v>
      </c>
      <c r="M163" s="14" t="s">
        <v>20</v>
      </c>
      <c r="N163" s="14" t="s">
        <v>20</v>
      </c>
      <c r="O163" s="13" t="s">
        <v>768</v>
      </c>
      <c r="P163" s="14" t="s">
        <v>2418</v>
      </c>
      <c r="Q163" s="14" t="s">
        <v>21</v>
      </c>
      <c r="R163" s="10" t="str">
        <f>VLOOKUP(E163,Planilha2!A:D,3,FALSE)</f>
        <v>Região Intermediária de Belo Horizonte</v>
      </c>
      <c r="S163" s="11">
        <f>COUNTIFS($A$5:$A$595,A163)</f>
        <v>1</v>
      </c>
      <c r="T163" s="11">
        <f>COUNTIF($B$5:$B$595,B163)</f>
        <v>1</v>
      </c>
      <c r="U163" s="11">
        <f>COUNTIF($C$5:$C$595,C163)</f>
        <v>1</v>
      </c>
    </row>
    <row r="164" spans="1:21" ht="103.5" customHeight="1" x14ac:dyDescent="0.25">
      <c r="A164" s="13">
        <v>258181</v>
      </c>
      <c r="B164" s="14" t="s">
        <v>776</v>
      </c>
      <c r="C164" s="14" t="s">
        <v>777</v>
      </c>
      <c r="D164" s="14" t="s">
        <v>18</v>
      </c>
      <c r="E164" s="13">
        <v>3131703</v>
      </c>
      <c r="F164" s="14" t="s">
        <v>778</v>
      </c>
      <c r="G164" s="14" t="str">
        <f>R164</f>
        <v>Região Intermediária de Belo Horizonte</v>
      </c>
      <c r="H164" s="15">
        <f>VLOOKUP(E164,Planilha2!A:D,4,FALSE)</f>
        <v>0.75600000000000001</v>
      </c>
      <c r="I164" s="14" t="s">
        <v>33</v>
      </c>
      <c r="J164" s="14" t="s">
        <v>33</v>
      </c>
      <c r="K164" s="14" t="s">
        <v>20</v>
      </c>
      <c r="L164" s="14" t="s">
        <v>20</v>
      </c>
      <c r="M164" s="14" t="s">
        <v>20</v>
      </c>
      <c r="N164" s="14" t="s">
        <v>20</v>
      </c>
      <c r="O164" s="13" t="s">
        <v>779</v>
      </c>
      <c r="P164" s="14" t="s">
        <v>2418</v>
      </c>
      <c r="Q164" s="14" t="s">
        <v>21</v>
      </c>
      <c r="R164" s="10" t="str">
        <f>VLOOKUP(E164,Planilha2!A:D,3,FALSE)</f>
        <v>Região Intermediária de Belo Horizonte</v>
      </c>
      <c r="S164" s="11">
        <f>COUNTIFS($A$5:$A$595,A164)</f>
        <v>1</v>
      </c>
      <c r="T164" s="11">
        <f>COUNTIF($B$5:$B$595,B164)</f>
        <v>1</v>
      </c>
      <c r="U164" s="11">
        <f>COUNTIF($C$5:$C$595,C164)</f>
        <v>1</v>
      </c>
    </row>
    <row r="165" spans="1:21" ht="103.5" customHeight="1" x14ac:dyDescent="0.25">
      <c r="A165" s="13">
        <v>258212</v>
      </c>
      <c r="B165" s="14" t="s">
        <v>783</v>
      </c>
      <c r="C165" s="14" t="s">
        <v>783</v>
      </c>
      <c r="D165" s="14" t="s">
        <v>18</v>
      </c>
      <c r="E165" s="13">
        <v>3106200</v>
      </c>
      <c r="F165" s="14" t="s">
        <v>70</v>
      </c>
      <c r="G165" s="14" t="str">
        <f>R165</f>
        <v>Região Intermediária de Belo Horizonte</v>
      </c>
      <c r="H165" s="15">
        <f>VLOOKUP(E165,Planilha2!A:D,4,FALSE)</f>
        <v>0.81</v>
      </c>
      <c r="I165" s="14" t="s">
        <v>33</v>
      </c>
      <c r="J165" s="14" t="s">
        <v>20</v>
      </c>
      <c r="K165" s="14" t="s">
        <v>20</v>
      </c>
      <c r="L165" s="14" t="s">
        <v>20</v>
      </c>
      <c r="M165" s="14" t="s">
        <v>20</v>
      </c>
      <c r="N165" s="14" t="s">
        <v>20</v>
      </c>
      <c r="O165" s="13" t="s">
        <v>784</v>
      </c>
      <c r="P165" s="14" t="s">
        <v>2418</v>
      </c>
      <c r="Q165" s="14" t="s">
        <v>21</v>
      </c>
      <c r="R165" s="10" t="str">
        <f>VLOOKUP(E165,Planilha2!A:D,3,FALSE)</f>
        <v>Região Intermediária de Belo Horizonte</v>
      </c>
      <c r="S165" s="11">
        <f>COUNTIFS($A$5:$A$595,A165)</f>
        <v>1</v>
      </c>
      <c r="T165" s="11">
        <f>COUNTIF($B$5:$B$595,B165)</f>
        <v>1</v>
      </c>
      <c r="U165" s="11">
        <f>COUNTIF($C$5:$C$595,C165)</f>
        <v>1</v>
      </c>
    </row>
    <row r="166" spans="1:21" ht="103.5" customHeight="1" x14ac:dyDescent="0.25">
      <c r="A166" s="13">
        <v>258464</v>
      </c>
      <c r="B166" s="14" t="s">
        <v>790</v>
      </c>
      <c r="C166" s="14" t="s">
        <v>791</v>
      </c>
      <c r="D166" s="14" t="s">
        <v>18</v>
      </c>
      <c r="E166" s="13">
        <v>3131307</v>
      </c>
      <c r="F166" s="14" t="s">
        <v>474</v>
      </c>
      <c r="G166" s="14" t="str">
        <f>R166</f>
        <v>Região Intermediária de Ipatinga</v>
      </c>
      <c r="H166" s="15">
        <f>VLOOKUP(E166,Planilha2!A:D,4,FALSE)</f>
        <v>0.77100000000000002</v>
      </c>
      <c r="I166" s="14" t="s">
        <v>33</v>
      </c>
      <c r="J166" s="14" t="s">
        <v>20</v>
      </c>
      <c r="K166" s="14" t="s">
        <v>20</v>
      </c>
      <c r="L166" s="14" t="s">
        <v>20</v>
      </c>
      <c r="M166" s="14" t="s">
        <v>20</v>
      </c>
      <c r="N166" s="14" t="s">
        <v>20</v>
      </c>
      <c r="O166" s="13" t="s">
        <v>792</v>
      </c>
      <c r="P166" s="14" t="s">
        <v>2418</v>
      </c>
      <c r="Q166" s="14" t="s">
        <v>21</v>
      </c>
      <c r="R166" s="10" t="str">
        <f>VLOOKUP(E166,Planilha2!A:D,3,FALSE)</f>
        <v>Região Intermediária de Ipatinga</v>
      </c>
      <c r="S166" s="11">
        <f>COUNTIFS($A$5:$A$595,A166)</f>
        <v>1</v>
      </c>
      <c r="T166" s="11">
        <f>COUNTIF($B$5:$B$595,B166)</f>
        <v>1</v>
      </c>
      <c r="U166" s="11">
        <f>COUNTIF($C$5:$C$595,C166)</f>
        <v>1</v>
      </c>
    </row>
    <row r="167" spans="1:21" ht="103.5" customHeight="1" x14ac:dyDescent="0.25">
      <c r="A167" s="13">
        <v>258508</v>
      </c>
      <c r="B167" s="14" t="s">
        <v>796</v>
      </c>
      <c r="C167" s="14" t="s">
        <v>797</v>
      </c>
      <c r="D167" s="14" t="s">
        <v>18</v>
      </c>
      <c r="E167" s="13">
        <v>3106200</v>
      </c>
      <c r="F167" s="14" t="s">
        <v>70</v>
      </c>
      <c r="G167" s="14" t="str">
        <f>R167</f>
        <v>Região Intermediária de Belo Horizonte</v>
      </c>
      <c r="H167" s="15">
        <f>VLOOKUP(E167,Planilha2!A:D,4,FALSE)</f>
        <v>0.81</v>
      </c>
      <c r="I167" s="14" t="s">
        <v>20</v>
      </c>
      <c r="J167" s="14" t="s">
        <v>33</v>
      </c>
      <c r="K167" s="14" t="s">
        <v>20</v>
      </c>
      <c r="L167" s="14" t="s">
        <v>20</v>
      </c>
      <c r="M167" s="14" t="s">
        <v>20</v>
      </c>
      <c r="N167" s="14" t="s">
        <v>33</v>
      </c>
      <c r="O167" s="13" t="s">
        <v>798</v>
      </c>
      <c r="P167" s="14" t="s">
        <v>2418</v>
      </c>
      <c r="Q167" s="14" t="s">
        <v>21</v>
      </c>
      <c r="R167" s="10" t="str">
        <f>VLOOKUP(E167,Planilha2!A:D,3,FALSE)</f>
        <v>Região Intermediária de Belo Horizonte</v>
      </c>
      <c r="S167" s="11">
        <f>COUNTIFS($A$5:$A$595,A167)</f>
        <v>1</v>
      </c>
      <c r="T167" s="11">
        <f>COUNTIF($B$5:$B$595,B167)</f>
        <v>1</v>
      </c>
      <c r="U167" s="11">
        <f>COUNTIF($C$5:$C$595,C167)</f>
        <v>1</v>
      </c>
    </row>
    <row r="168" spans="1:21" ht="103.5" customHeight="1" x14ac:dyDescent="0.25">
      <c r="A168" s="13">
        <v>258581</v>
      </c>
      <c r="B168" s="14" t="s">
        <v>801</v>
      </c>
      <c r="C168" s="14" t="s">
        <v>802</v>
      </c>
      <c r="D168" s="14" t="s">
        <v>18</v>
      </c>
      <c r="E168" s="13">
        <v>3157807</v>
      </c>
      <c r="F168" s="14" t="s">
        <v>803</v>
      </c>
      <c r="G168" s="14" t="str">
        <f>R168</f>
        <v>Região Intermediária de Belo Horizonte</v>
      </c>
      <c r="H168" s="15">
        <f>VLOOKUP(E168,Planilha2!A:D,4,FALSE)</f>
        <v>0.71499999999999997</v>
      </c>
      <c r="I168" s="14" t="s">
        <v>33</v>
      </c>
      <c r="J168" s="14" t="s">
        <v>20</v>
      </c>
      <c r="K168" s="14" t="s">
        <v>20</v>
      </c>
      <c r="L168" s="14" t="s">
        <v>20</v>
      </c>
      <c r="M168" s="14" t="s">
        <v>20</v>
      </c>
      <c r="N168" s="14" t="s">
        <v>33</v>
      </c>
      <c r="O168" s="13" t="s">
        <v>804</v>
      </c>
      <c r="P168" s="14" t="s">
        <v>2418</v>
      </c>
      <c r="Q168" s="14" t="s">
        <v>21</v>
      </c>
      <c r="R168" s="10" t="str">
        <f>VLOOKUP(E168,Planilha2!A:D,3,FALSE)</f>
        <v>Região Intermediária de Belo Horizonte</v>
      </c>
      <c r="S168" s="11">
        <f>COUNTIFS($A$5:$A$595,A168)</f>
        <v>1</v>
      </c>
      <c r="T168" s="11">
        <f>COUNTIF($B$5:$B$595,B168)</f>
        <v>1</v>
      </c>
      <c r="U168" s="11">
        <f>COUNTIF($C$5:$C$595,C168)</f>
        <v>1</v>
      </c>
    </row>
    <row r="169" spans="1:21" ht="103.5" customHeight="1" x14ac:dyDescent="0.25">
      <c r="A169" s="13">
        <v>258632</v>
      </c>
      <c r="B169" s="14" t="s">
        <v>807</v>
      </c>
      <c r="C169" s="14" t="s">
        <v>808</v>
      </c>
      <c r="D169" s="14" t="s">
        <v>18</v>
      </c>
      <c r="E169" s="13">
        <v>3115300</v>
      </c>
      <c r="F169" s="14" t="s">
        <v>809</v>
      </c>
      <c r="G169" s="14" t="str">
        <f>R169</f>
        <v>Região Intermediária de Juíz de Fora</v>
      </c>
      <c r="H169" s="15">
        <f>VLOOKUP(E169,Planilha2!A:D,4,FALSE)</f>
        <v>0.751</v>
      </c>
      <c r="I169" s="14" t="s">
        <v>33</v>
      </c>
      <c r="J169" s="14" t="s">
        <v>33</v>
      </c>
      <c r="K169" s="14" t="s">
        <v>20</v>
      </c>
      <c r="L169" s="14" t="s">
        <v>20</v>
      </c>
      <c r="M169" s="14" t="s">
        <v>20</v>
      </c>
      <c r="N169" s="14" t="s">
        <v>33</v>
      </c>
      <c r="O169" s="14">
        <v>66.75</v>
      </c>
      <c r="P169" s="14" t="s">
        <v>2418</v>
      </c>
      <c r="Q169" s="14" t="s">
        <v>21</v>
      </c>
      <c r="R169" s="10" t="str">
        <f>VLOOKUP(E169,Planilha2!A:D,3,FALSE)</f>
        <v>Região Intermediária de Juíz de Fora</v>
      </c>
      <c r="S169" s="11">
        <f>COUNTIFS($A$5:$A$595,A169)</f>
        <v>1</v>
      </c>
      <c r="T169" s="11">
        <f>COUNTIF($B$5:$B$595,B169)</f>
        <v>1</v>
      </c>
      <c r="U169" s="11">
        <f>COUNTIF($C$5:$C$595,C169)</f>
        <v>1</v>
      </c>
    </row>
    <row r="170" spans="1:21" ht="103.5" customHeight="1" x14ac:dyDescent="0.25">
      <c r="A170" s="13">
        <v>258751</v>
      </c>
      <c r="B170" s="14" t="s">
        <v>819</v>
      </c>
      <c r="C170" s="14" t="s">
        <v>820</v>
      </c>
      <c r="D170" s="14" t="s">
        <v>18</v>
      </c>
      <c r="E170" s="13">
        <v>3104007</v>
      </c>
      <c r="F170" s="14" t="s">
        <v>821</v>
      </c>
      <c r="G170" s="14" t="str">
        <f>R170</f>
        <v>Região Intermediária de Uberaba</v>
      </c>
      <c r="H170" s="15">
        <f>VLOOKUP(E170,Planilha2!A:D,4,FALSE)</f>
        <v>0.77200000000000002</v>
      </c>
      <c r="I170" s="14" t="s">
        <v>33</v>
      </c>
      <c r="J170" s="14" t="s">
        <v>20</v>
      </c>
      <c r="K170" s="14" t="s">
        <v>20</v>
      </c>
      <c r="L170" s="14" t="s">
        <v>20</v>
      </c>
      <c r="M170" s="14" t="s">
        <v>20</v>
      </c>
      <c r="N170" s="14" t="s">
        <v>20</v>
      </c>
      <c r="O170" s="13" t="s">
        <v>822</v>
      </c>
      <c r="P170" s="14" t="s">
        <v>2418</v>
      </c>
      <c r="Q170" s="14" t="s">
        <v>21</v>
      </c>
      <c r="R170" s="10" t="str">
        <f>VLOOKUP(E170,Planilha2!A:D,3,FALSE)</f>
        <v>Região Intermediária de Uberaba</v>
      </c>
      <c r="S170" s="11">
        <f>COUNTIFS($A$5:$A$595,A170)</f>
        <v>1</v>
      </c>
      <c r="T170" s="11">
        <f>COUNTIF($B$5:$B$595,B170)</f>
        <v>1</v>
      </c>
      <c r="U170" s="11">
        <f>COUNTIF($C$5:$C$595,C170)</f>
        <v>1</v>
      </c>
    </row>
    <row r="171" spans="1:21" ht="103.5" customHeight="1" x14ac:dyDescent="0.25">
      <c r="A171" s="13">
        <v>259185</v>
      </c>
      <c r="B171" s="14" t="s">
        <v>842</v>
      </c>
      <c r="C171" s="14" t="s">
        <v>843</v>
      </c>
      <c r="D171" s="14" t="s">
        <v>18</v>
      </c>
      <c r="E171" s="13">
        <v>3170206</v>
      </c>
      <c r="F171" s="14" t="s">
        <v>32</v>
      </c>
      <c r="G171" s="14" t="str">
        <f>R171</f>
        <v>Região Intermediária de Uberlândia</v>
      </c>
      <c r="H171" s="15">
        <f>VLOOKUP(E171,Planilha2!A:D,4,FALSE)</f>
        <v>0.78900000000000003</v>
      </c>
      <c r="I171" s="14" t="s">
        <v>20</v>
      </c>
      <c r="J171" s="14" t="s">
        <v>20</v>
      </c>
      <c r="K171" s="14" t="s">
        <v>20</v>
      </c>
      <c r="L171" s="14" t="s">
        <v>20</v>
      </c>
      <c r="M171" s="14" t="s">
        <v>20</v>
      </c>
      <c r="N171" s="14" t="s">
        <v>20</v>
      </c>
      <c r="O171" s="13" t="s">
        <v>844</v>
      </c>
      <c r="P171" s="14" t="s">
        <v>2418</v>
      </c>
      <c r="Q171" s="14" t="s">
        <v>21</v>
      </c>
      <c r="R171" s="10" t="str">
        <f>VLOOKUP(E171,Planilha2!A:D,3,FALSE)</f>
        <v>Região Intermediária de Uberlândia</v>
      </c>
      <c r="S171" s="11">
        <f>COUNTIFS($A$5:$A$595,A171)</f>
        <v>1</v>
      </c>
      <c r="T171" s="11">
        <f>COUNTIF($B$5:$B$595,B171)</f>
        <v>1</v>
      </c>
      <c r="U171" s="11">
        <f>COUNTIF($C$5:$C$595,C171)</f>
        <v>1</v>
      </c>
    </row>
    <row r="172" spans="1:21" ht="103.5" customHeight="1" x14ac:dyDescent="0.25">
      <c r="A172" s="13">
        <v>259804</v>
      </c>
      <c r="B172" s="14" t="s">
        <v>878</v>
      </c>
      <c r="C172" s="14" t="s">
        <v>879</v>
      </c>
      <c r="D172" s="14" t="s">
        <v>18</v>
      </c>
      <c r="E172" s="13">
        <v>3143302</v>
      </c>
      <c r="F172" s="14" t="s">
        <v>59</v>
      </c>
      <c r="G172" s="14" t="str">
        <f>R172</f>
        <v>Região Intermediária de Montes Claros</v>
      </c>
      <c r="H172" s="15">
        <f>VLOOKUP(E172,Planilha2!A:D,4,FALSE)</f>
        <v>0.77</v>
      </c>
      <c r="I172" s="14" t="s">
        <v>20</v>
      </c>
      <c r="J172" s="14" t="s">
        <v>20</v>
      </c>
      <c r="K172" s="14" t="s">
        <v>20</v>
      </c>
      <c r="L172" s="14" t="s">
        <v>20</v>
      </c>
      <c r="M172" s="14" t="s">
        <v>20</v>
      </c>
      <c r="N172" s="14" t="s">
        <v>20</v>
      </c>
      <c r="O172" s="14">
        <v>66</v>
      </c>
      <c r="P172" s="14" t="s">
        <v>2418</v>
      </c>
      <c r="Q172" s="14" t="s">
        <v>21</v>
      </c>
      <c r="R172" s="10" t="str">
        <f>VLOOKUP(E172,Planilha2!A:D,3,FALSE)</f>
        <v>Região Intermediária de Montes Claros</v>
      </c>
      <c r="S172" s="11">
        <f>COUNTIFS($A$5:$A$595,A172)</f>
        <v>1</v>
      </c>
      <c r="T172" s="11">
        <f>COUNTIF($B$5:$B$595,B172)</f>
        <v>1</v>
      </c>
      <c r="U172" s="11">
        <f>COUNTIF($C$5:$C$595,C172)</f>
        <v>1</v>
      </c>
    </row>
    <row r="173" spans="1:21" ht="103.5" customHeight="1" x14ac:dyDescent="0.25">
      <c r="A173" s="13">
        <v>260255</v>
      </c>
      <c r="B173" s="14" t="s">
        <v>899</v>
      </c>
      <c r="C173" s="14" t="s">
        <v>900</v>
      </c>
      <c r="D173" s="14" t="s">
        <v>18</v>
      </c>
      <c r="E173" s="13">
        <v>3106200</v>
      </c>
      <c r="F173" s="14" t="s">
        <v>70</v>
      </c>
      <c r="G173" s="14" t="str">
        <f>R173</f>
        <v>Região Intermediária de Belo Horizonte</v>
      </c>
      <c r="H173" s="15">
        <f>VLOOKUP(E173,Planilha2!A:D,4,FALSE)</f>
        <v>0.81</v>
      </c>
      <c r="I173" s="14" t="s">
        <v>20</v>
      </c>
      <c r="J173" s="14" t="s">
        <v>33</v>
      </c>
      <c r="K173" s="14" t="s">
        <v>20</v>
      </c>
      <c r="L173" s="14" t="s">
        <v>20</v>
      </c>
      <c r="M173" s="14" t="s">
        <v>20</v>
      </c>
      <c r="N173" s="14" t="s">
        <v>33</v>
      </c>
      <c r="O173" s="13" t="s">
        <v>364</v>
      </c>
      <c r="P173" s="14" t="s">
        <v>2418</v>
      </c>
      <c r="Q173" s="14" t="s">
        <v>21</v>
      </c>
      <c r="R173" s="10" t="str">
        <f>VLOOKUP(E173,Planilha2!A:D,3,FALSE)</f>
        <v>Região Intermediária de Belo Horizonte</v>
      </c>
      <c r="S173" s="11">
        <f>COUNTIFS($A$5:$A$595,A173)</f>
        <v>1</v>
      </c>
      <c r="T173" s="11">
        <f>COUNTIF($B$5:$B$595,B173)</f>
        <v>1</v>
      </c>
      <c r="U173" s="11">
        <f>COUNTIF($C$5:$C$595,C173)</f>
        <v>1</v>
      </c>
    </row>
    <row r="174" spans="1:21" ht="103.5" customHeight="1" x14ac:dyDescent="0.25">
      <c r="A174" s="13">
        <v>260313</v>
      </c>
      <c r="B174" s="14" t="s">
        <v>908</v>
      </c>
      <c r="C174" s="14" t="s">
        <v>909</v>
      </c>
      <c r="D174" s="14" t="s">
        <v>18</v>
      </c>
      <c r="E174" s="13">
        <v>3148004</v>
      </c>
      <c r="F174" s="14" t="s">
        <v>910</v>
      </c>
      <c r="G174" s="14" t="str">
        <f>R174</f>
        <v>Região Intermediária de Patos de Minas</v>
      </c>
      <c r="H174" s="15">
        <f>VLOOKUP(E174,Planilha2!A:D,4,FALSE)</f>
        <v>0.76500000000000001</v>
      </c>
      <c r="I174" s="14" t="s">
        <v>20</v>
      </c>
      <c r="J174" s="14" t="s">
        <v>20</v>
      </c>
      <c r="K174" s="14" t="s">
        <v>20</v>
      </c>
      <c r="L174" s="14" t="s">
        <v>20</v>
      </c>
      <c r="M174" s="14" t="s">
        <v>20</v>
      </c>
      <c r="N174" s="14" t="s">
        <v>20</v>
      </c>
      <c r="O174" s="13" t="s">
        <v>640</v>
      </c>
      <c r="P174" s="14" t="s">
        <v>2418</v>
      </c>
      <c r="Q174" s="14" t="s">
        <v>21</v>
      </c>
      <c r="R174" s="10" t="str">
        <f>VLOOKUP(E174,Planilha2!A:D,3,FALSE)</f>
        <v>Região Intermediária de Patos de Minas</v>
      </c>
      <c r="S174" s="11">
        <f>COUNTIFS($A$5:$A$595,A174)</f>
        <v>1</v>
      </c>
      <c r="T174" s="11">
        <f>COUNTIF($B$5:$B$595,B174)</f>
        <v>1</v>
      </c>
      <c r="U174" s="11">
        <f>COUNTIF($C$5:$C$595,C174)</f>
        <v>1</v>
      </c>
    </row>
    <row r="175" spans="1:21" ht="103.5" customHeight="1" x14ac:dyDescent="0.25">
      <c r="A175" s="13">
        <v>260399</v>
      </c>
      <c r="B175" s="14" t="s">
        <v>911</v>
      </c>
      <c r="C175" s="14" t="s">
        <v>912</v>
      </c>
      <c r="D175" s="14" t="s">
        <v>18</v>
      </c>
      <c r="E175" s="13">
        <v>3127701</v>
      </c>
      <c r="F175" s="14" t="s">
        <v>423</v>
      </c>
      <c r="G175" s="14" t="str">
        <f>R175</f>
        <v>Região Intermediária de Governador Valadares</v>
      </c>
      <c r="H175" s="15">
        <f>VLOOKUP(E175,Planilha2!A:D,4,FALSE)</f>
        <v>0.72699999999999998</v>
      </c>
      <c r="I175" s="14" t="s">
        <v>20</v>
      </c>
      <c r="J175" s="14" t="s">
        <v>20</v>
      </c>
      <c r="K175" s="14" t="s">
        <v>20</v>
      </c>
      <c r="L175" s="14" t="s">
        <v>20</v>
      </c>
      <c r="M175" s="14" t="s">
        <v>20</v>
      </c>
      <c r="N175" s="14" t="s">
        <v>20</v>
      </c>
      <c r="O175" s="13" t="s">
        <v>913</v>
      </c>
      <c r="P175" s="14" t="s">
        <v>2418</v>
      </c>
      <c r="Q175" s="14" t="s">
        <v>21</v>
      </c>
      <c r="R175" s="10" t="str">
        <f>VLOOKUP(E175,Planilha2!A:D,3,FALSE)</f>
        <v>Região Intermediária de Governador Valadares</v>
      </c>
      <c r="S175" s="11">
        <f>COUNTIFS($A$5:$A$595,A175)</f>
        <v>1</v>
      </c>
      <c r="T175" s="11">
        <f>COUNTIF($B$5:$B$595,B175)</f>
        <v>1</v>
      </c>
      <c r="U175" s="11">
        <f>COUNTIF($C$5:$C$595,C175)</f>
        <v>1</v>
      </c>
    </row>
    <row r="176" spans="1:21" ht="103.5" customHeight="1" x14ac:dyDescent="0.25">
      <c r="A176" s="13">
        <v>260785</v>
      </c>
      <c r="B176" s="14" t="s">
        <v>929</v>
      </c>
      <c r="C176" s="14" t="s">
        <v>930</v>
      </c>
      <c r="D176" s="14" t="s">
        <v>18</v>
      </c>
      <c r="E176" s="13">
        <v>3108602</v>
      </c>
      <c r="F176" s="14" t="s">
        <v>931</v>
      </c>
      <c r="G176" s="14" t="str">
        <f>R176</f>
        <v>Região Intermediária de Montes Claros</v>
      </c>
      <c r="H176" s="15">
        <f>VLOOKUP(E176,Planilha2!A:D,4,FALSE)</f>
        <v>0.65600000000000003</v>
      </c>
      <c r="I176" s="14" t="s">
        <v>20</v>
      </c>
      <c r="J176" s="14" t="s">
        <v>20</v>
      </c>
      <c r="K176" s="14" t="s">
        <v>20</v>
      </c>
      <c r="L176" s="14" t="s">
        <v>20</v>
      </c>
      <c r="M176" s="14" t="s">
        <v>20</v>
      </c>
      <c r="N176" s="14" t="s">
        <v>20</v>
      </c>
      <c r="O176" s="13" t="s">
        <v>932</v>
      </c>
      <c r="P176" s="14" t="s">
        <v>2418</v>
      </c>
      <c r="Q176" s="14" t="s">
        <v>21</v>
      </c>
      <c r="R176" s="10" t="str">
        <f>VLOOKUP(E176,Planilha2!A:D,3,FALSE)</f>
        <v>Região Intermediária de Montes Claros</v>
      </c>
      <c r="S176" s="11">
        <f>COUNTIFS($A$5:$A$595,A176)</f>
        <v>1</v>
      </c>
      <c r="T176" s="11">
        <f>COUNTIF($B$5:$B$595,B176)</f>
        <v>1</v>
      </c>
      <c r="U176" s="11">
        <f>COUNTIF($C$5:$C$595,C176)</f>
        <v>1</v>
      </c>
    </row>
    <row r="177" spans="1:21" ht="103.5" customHeight="1" x14ac:dyDescent="0.25">
      <c r="A177" s="13">
        <v>261527</v>
      </c>
      <c r="B177" s="14" t="s">
        <v>950</v>
      </c>
      <c r="C177" s="14" t="s">
        <v>951</v>
      </c>
      <c r="D177" s="14" t="s">
        <v>18</v>
      </c>
      <c r="E177" s="13">
        <v>3133501</v>
      </c>
      <c r="F177" s="14" t="s">
        <v>952</v>
      </c>
      <c r="G177" s="14" t="str">
        <f>R177</f>
        <v>Região Intermediária de Divinópolis</v>
      </c>
      <c r="H177" s="15">
        <f>VLOOKUP(E177,Planilha2!A:D,4,FALSE)</f>
        <v>0.71299999999999997</v>
      </c>
      <c r="I177" s="14" t="s">
        <v>33</v>
      </c>
      <c r="J177" s="14" t="s">
        <v>20</v>
      </c>
      <c r="K177" s="14" t="s">
        <v>20</v>
      </c>
      <c r="L177" s="14" t="s">
        <v>20</v>
      </c>
      <c r="M177" s="14" t="s">
        <v>20</v>
      </c>
      <c r="N177" s="14" t="s">
        <v>33</v>
      </c>
      <c r="O177" s="13" t="s">
        <v>953</v>
      </c>
      <c r="P177" s="14" t="s">
        <v>2418</v>
      </c>
      <c r="Q177" s="14" t="s">
        <v>21</v>
      </c>
      <c r="R177" s="10" t="str">
        <f>VLOOKUP(E177,Planilha2!A:D,3,FALSE)</f>
        <v>Região Intermediária de Divinópolis</v>
      </c>
      <c r="S177" s="11">
        <f>COUNTIFS($A$5:$A$595,A177)</f>
        <v>1</v>
      </c>
      <c r="T177" s="11">
        <f>COUNTIF($B$5:$B$595,B177)</f>
        <v>1</v>
      </c>
      <c r="U177" s="11">
        <f>COUNTIF($C$5:$C$595,C177)</f>
        <v>1</v>
      </c>
    </row>
    <row r="178" spans="1:21" ht="103.5" customHeight="1" x14ac:dyDescent="0.25">
      <c r="A178" s="13">
        <v>261814</v>
      </c>
      <c r="B178" s="14" t="s">
        <v>967</v>
      </c>
      <c r="C178" s="14" t="s">
        <v>968</v>
      </c>
      <c r="D178" s="14" t="s">
        <v>18</v>
      </c>
      <c r="E178" s="13">
        <v>3151800</v>
      </c>
      <c r="F178" s="14" t="s">
        <v>969</v>
      </c>
      <c r="G178" s="14" t="str">
        <f>R178</f>
        <v>Região Intermediária de Pouso Alegre</v>
      </c>
      <c r="H178" s="15">
        <f>VLOOKUP(E178,Planilha2!A:D,4,FALSE)</f>
        <v>0.77900000000000003</v>
      </c>
      <c r="I178" s="14" t="s">
        <v>20</v>
      </c>
      <c r="J178" s="14" t="s">
        <v>20</v>
      </c>
      <c r="K178" s="14" t="s">
        <v>20</v>
      </c>
      <c r="L178" s="14" t="s">
        <v>20</v>
      </c>
      <c r="M178" s="14" t="s">
        <v>20</v>
      </c>
      <c r="N178" s="14" t="s">
        <v>33</v>
      </c>
      <c r="O178" s="13" t="s">
        <v>970</v>
      </c>
      <c r="P178" s="14" t="s">
        <v>2418</v>
      </c>
      <c r="Q178" s="14" t="s">
        <v>21</v>
      </c>
      <c r="R178" s="10" t="str">
        <f>VLOOKUP(E178,Planilha2!A:D,3,FALSE)</f>
        <v>Região Intermediária de Pouso Alegre</v>
      </c>
      <c r="S178" s="11">
        <f>COUNTIFS($A$5:$A$595,A178)</f>
        <v>1</v>
      </c>
      <c r="T178" s="11">
        <f>COUNTIF($B$5:$B$595,B178)</f>
        <v>1</v>
      </c>
      <c r="U178" s="11">
        <f>COUNTIF($C$5:$C$595,C178)</f>
        <v>1</v>
      </c>
    </row>
    <row r="179" spans="1:21" ht="103.5" customHeight="1" x14ac:dyDescent="0.25">
      <c r="A179" s="13">
        <v>261886</v>
      </c>
      <c r="B179" s="14" t="s">
        <v>971</v>
      </c>
      <c r="C179" s="14" t="s">
        <v>972</v>
      </c>
      <c r="D179" s="14" t="s">
        <v>18</v>
      </c>
      <c r="E179" s="13">
        <v>3147006</v>
      </c>
      <c r="F179" s="14" t="s">
        <v>548</v>
      </c>
      <c r="G179" s="14" t="str">
        <f>R179</f>
        <v>Região Intermediária de Patos de Minas</v>
      </c>
      <c r="H179" s="15">
        <f>VLOOKUP(E179,Planilha2!A:D,4,FALSE)</f>
        <v>0.74399999999999999</v>
      </c>
      <c r="I179" s="14" t="s">
        <v>20</v>
      </c>
      <c r="J179" s="14" t="s">
        <v>20</v>
      </c>
      <c r="K179" s="14" t="s">
        <v>20</v>
      </c>
      <c r="L179" s="14" t="s">
        <v>20</v>
      </c>
      <c r="M179" s="14" t="s">
        <v>20</v>
      </c>
      <c r="N179" s="14" t="s">
        <v>33</v>
      </c>
      <c r="O179" s="13" t="s">
        <v>973</v>
      </c>
      <c r="P179" s="14" t="s">
        <v>2418</v>
      </c>
      <c r="Q179" s="14" t="s">
        <v>21</v>
      </c>
      <c r="R179" s="10" t="str">
        <f>VLOOKUP(E179,Planilha2!A:D,3,FALSE)</f>
        <v>Região Intermediária de Patos de Minas</v>
      </c>
      <c r="S179" s="11">
        <f>COUNTIFS($A$5:$A$595,A179)</f>
        <v>1</v>
      </c>
      <c r="T179" s="11">
        <f>COUNTIF($B$5:$B$595,B179)</f>
        <v>1</v>
      </c>
      <c r="U179" s="11">
        <f>COUNTIF($C$5:$C$595,C179)</f>
        <v>1</v>
      </c>
    </row>
    <row r="180" spans="1:21" ht="103.5" customHeight="1" x14ac:dyDescent="0.25">
      <c r="A180" s="13">
        <v>261974</v>
      </c>
      <c r="B180" s="14" t="s">
        <v>977</v>
      </c>
      <c r="C180" s="14" t="s">
        <v>978</v>
      </c>
      <c r="D180" s="14" t="s">
        <v>18</v>
      </c>
      <c r="E180" s="13">
        <v>3148103</v>
      </c>
      <c r="F180" s="14" t="s">
        <v>979</v>
      </c>
      <c r="G180" s="14" t="str">
        <f>R180</f>
        <v>Região Intermediária de Patos de Minas</v>
      </c>
      <c r="H180" s="15">
        <f>VLOOKUP(E180,Planilha2!A:D,4,FALSE)</f>
        <v>0.72899999999999998</v>
      </c>
      <c r="I180" s="14" t="s">
        <v>20</v>
      </c>
      <c r="J180" s="14" t="s">
        <v>20</v>
      </c>
      <c r="K180" s="14" t="s">
        <v>20</v>
      </c>
      <c r="L180" s="14" t="s">
        <v>20</v>
      </c>
      <c r="M180" s="14" t="s">
        <v>20</v>
      </c>
      <c r="N180" s="14" t="s">
        <v>20</v>
      </c>
      <c r="O180" s="14">
        <v>69.25</v>
      </c>
      <c r="P180" s="14" t="s">
        <v>2418</v>
      </c>
      <c r="Q180" s="14" t="s">
        <v>21</v>
      </c>
      <c r="R180" s="10" t="str">
        <f>VLOOKUP(E180,Planilha2!A:D,3,FALSE)</f>
        <v>Região Intermediária de Patos de Minas</v>
      </c>
      <c r="S180" s="11">
        <f>COUNTIFS($A$5:$A$595,A180)</f>
        <v>1</v>
      </c>
      <c r="T180" s="11">
        <f>COUNTIF($B$5:$B$595,B180)</f>
        <v>1</v>
      </c>
      <c r="U180" s="11">
        <f>COUNTIF($C$5:$C$595,C180)</f>
        <v>1</v>
      </c>
    </row>
    <row r="181" spans="1:21" ht="103.5" customHeight="1" x14ac:dyDescent="0.25">
      <c r="A181" s="13">
        <v>262181</v>
      </c>
      <c r="B181" s="14" t="s">
        <v>987</v>
      </c>
      <c r="C181" s="14" t="s">
        <v>988</v>
      </c>
      <c r="D181" s="14" t="s">
        <v>18</v>
      </c>
      <c r="E181" s="13">
        <v>3106200</v>
      </c>
      <c r="F181" s="14" t="s">
        <v>70</v>
      </c>
      <c r="G181" s="14" t="str">
        <f>R181</f>
        <v>Região Intermediária de Belo Horizonte</v>
      </c>
      <c r="H181" s="15">
        <f>VLOOKUP(E181,Planilha2!A:D,4,FALSE)</f>
        <v>0.81</v>
      </c>
      <c r="I181" s="14" t="s">
        <v>20</v>
      </c>
      <c r="J181" s="14" t="s">
        <v>20</v>
      </c>
      <c r="K181" s="14" t="s">
        <v>20</v>
      </c>
      <c r="L181" s="14" t="s">
        <v>20</v>
      </c>
      <c r="M181" s="14" t="s">
        <v>20</v>
      </c>
      <c r="N181" s="14" t="s">
        <v>20</v>
      </c>
      <c r="O181" s="13" t="s">
        <v>989</v>
      </c>
      <c r="P181" s="14" t="s">
        <v>2418</v>
      </c>
      <c r="Q181" s="14" t="s">
        <v>21</v>
      </c>
      <c r="R181" s="10" t="str">
        <f>VLOOKUP(E181,Planilha2!A:D,3,FALSE)</f>
        <v>Região Intermediária de Belo Horizonte</v>
      </c>
      <c r="S181" s="11">
        <f>COUNTIFS($A$5:$A$595,A181)</f>
        <v>1</v>
      </c>
      <c r="T181" s="11">
        <f>COUNTIF($B$5:$B$595,B181)</f>
        <v>1</v>
      </c>
      <c r="U181" s="11">
        <f>COUNTIF($C$5:$C$595,C181)</f>
        <v>1</v>
      </c>
    </row>
    <row r="182" spans="1:21" ht="103.5" customHeight="1" x14ac:dyDescent="0.25">
      <c r="A182" s="13">
        <v>262427</v>
      </c>
      <c r="B182" s="14" t="s">
        <v>1001</v>
      </c>
      <c r="C182" s="14" t="s">
        <v>1002</v>
      </c>
      <c r="D182" s="14" t="s">
        <v>18</v>
      </c>
      <c r="E182" s="13">
        <v>3106200</v>
      </c>
      <c r="F182" s="14" t="s">
        <v>70</v>
      </c>
      <c r="G182" s="14" t="str">
        <f>R182</f>
        <v>Região Intermediária de Belo Horizonte</v>
      </c>
      <c r="H182" s="15">
        <f>VLOOKUP(E182,Planilha2!A:D,4,FALSE)</f>
        <v>0.81</v>
      </c>
      <c r="I182" s="14" t="s">
        <v>20</v>
      </c>
      <c r="J182" s="14" t="s">
        <v>20</v>
      </c>
      <c r="K182" s="14" t="s">
        <v>20</v>
      </c>
      <c r="L182" s="14" t="s">
        <v>20</v>
      </c>
      <c r="M182" s="14" t="s">
        <v>20</v>
      </c>
      <c r="N182" s="14" t="s">
        <v>20</v>
      </c>
      <c r="O182" s="13" t="s">
        <v>784</v>
      </c>
      <c r="P182" s="14" t="s">
        <v>2418</v>
      </c>
      <c r="Q182" s="14" t="s">
        <v>21</v>
      </c>
      <c r="R182" s="10" t="str">
        <f>VLOOKUP(E182,Planilha2!A:D,3,FALSE)</f>
        <v>Região Intermediária de Belo Horizonte</v>
      </c>
      <c r="S182" s="11">
        <f>COUNTIFS($A$5:$A$595,A182)</f>
        <v>1</v>
      </c>
      <c r="T182" s="11">
        <f>COUNTIF($B$5:$B$595,B182)</f>
        <v>1</v>
      </c>
      <c r="U182" s="11">
        <f>COUNTIF($C$5:$C$595,C182)</f>
        <v>1</v>
      </c>
    </row>
    <row r="183" spans="1:21" ht="103.5" customHeight="1" x14ac:dyDescent="0.25">
      <c r="A183" s="13">
        <v>262826</v>
      </c>
      <c r="B183" s="14" t="s">
        <v>1016</v>
      </c>
      <c r="C183" s="14" t="s">
        <v>1017</v>
      </c>
      <c r="D183" s="14" t="s">
        <v>18</v>
      </c>
      <c r="E183" s="13">
        <v>3146255</v>
      </c>
      <c r="F183" s="14" t="s">
        <v>1018</v>
      </c>
      <c r="G183" s="14" t="str">
        <f>R183</f>
        <v>Região Intermediária de Montes Claros</v>
      </c>
      <c r="H183" s="15">
        <f>VLOOKUP(E183,Planilha2!A:D,4,FALSE)</f>
        <v>0.59899999999999998</v>
      </c>
      <c r="I183" s="14" t="s">
        <v>20</v>
      </c>
      <c r="J183" s="14" t="s">
        <v>20</v>
      </c>
      <c r="K183" s="14" t="s">
        <v>20</v>
      </c>
      <c r="L183" s="14" t="s">
        <v>33</v>
      </c>
      <c r="M183" s="14" t="s">
        <v>20</v>
      </c>
      <c r="N183" s="14" t="s">
        <v>33</v>
      </c>
      <c r="O183" s="13" t="s">
        <v>1019</v>
      </c>
      <c r="P183" s="14" t="s">
        <v>2418</v>
      </c>
      <c r="Q183" s="14" t="s">
        <v>21</v>
      </c>
      <c r="R183" s="10" t="str">
        <f>VLOOKUP(E183,Planilha2!A:D,3,FALSE)</f>
        <v>Região Intermediária de Montes Claros</v>
      </c>
      <c r="S183" s="11">
        <f>COUNTIFS($A$5:$A$595,A183)</f>
        <v>1</v>
      </c>
      <c r="T183" s="11">
        <f>COUNTIF($B$5:$B$595,B183)</f>
        <v>1</v>
      </c>
      <c r="U183" s="11">
        <f>COUNTIF($C$5:$C$595,C183)</f>
        <v>1</v>
      </c>
    </row>
    <row r="184" spans="1:21" ht="103.5" customHeight="1" x14ac:dyDescent="0.25">
      <c r="A184" s="13">
        <v>263331</v>
      </c>
      <c r="B184" s="14" t="s">
        <v>1028</v>
      </c>
      <c r="C184" s="14" t="s">
        <v>1029</v>
      </c>
      <c r="D184" s="14" t="s">
        <v>18</v>
      </c>
      <c r="E184" s="13">
        <v>3106200</v>
      </c>
      <c r="F184" s="14" t="s">
        <v>70</v>
      </c>
      <c r="G184" s="14" t="str">
        <f>R184</f>
        <v>Região Intermediária de Belo Horizonte</v>
      </c>
      <c r="H184" s="15">
        <f>VLOOKUP(E184,Planilha2!A:D,4,FALSE)</f>
        <v>0.81</v>
      </c>
      <c r="I184" s="14" t="s">
        <v>20</v>
      </c>
      <c r="J184" s="14" t="s">
        <v>20</v>
      </c>
      <c r="K184" s="14" t="s">
        <v>20</v>
      </c>
      <c r="L184" s="14" t="s">
        <v>20</v>
      </c>
      <c r="M184" s="14" t="s">
        <v>20</v>
      </c>
      <c r="N184" s="14" t="s">
        <v>33</v>
      </c>
      <c r="O184" s="13" t="s">
        <v>1030</v>
      </c>
      <c r="P184" s="14" t="s">
        <v>2418</v>
      </c>
      <c r="Q184" s="14" t="s">
        <v>21</v>
      </c>
      <c r="R184" s="10" t="str">
        <f>VLOOKUP(E184,Planilha2!A:D,3,FALSE)</f>
        <v>Região Intermediária de Belo Horizonte</v>
      </c>
      <c r="S184" s="11">
        <f>COUNTIFS($A$5:$A$595,A184)</f>
        <v>1</v>
      </c>
      <c r="T184" s="11">
        <f>COUNTIF($B$5:$B$595,B184)</f>
        <v>1</v>
      </c>
      <c r="U184" s="11">
        <f>COUNTIF($C$5:$C$595,C184)</f>
        <v>1</v>
      </c>
    </row>
    <row r="185" spans="1:21" ht="103.5" customHeight="1" x14ac:dyDescent="0.25">
      <c r="A185" s="13">
        <v>263558</v>
      </c>
      <c r="B185" s="14" t="s">
        <v>1033</v>
      </c>
      <c r="C185" s="14" t="s">
        <v>1034</v>
      </c>
      <c r="D185" s="14" t="s">
        <v>18</v>
      </c>
      <c r="E185" s="13">
        <v>3143906</v>
      </c>
      <c r="F185" s="14" t="s">
        <v>324</v>
      </c>
      <c r="G185" s="14" t="str">
        <f>R185</f>
        <v>Região Intermediária de Juíz de Fora</v>
      </c>
      <c r="H185" s="15">
        <f>VLOOKUP(E185,Planilha2!A:D,4,FALSE)</f>
        <v>0.73399999999999999</v>
      </c>
      <c r="I185" s="14" t="s">
        <v>20</v>
      </c>
      <c r="J185" s="14" t="s">
        <v>20</v>
      </c>
      <c r="K185" s="14" t="s">
        <v>20</v>
      </c>
      <c r="L185" s="14" t="s">
        <v>20</v>
      </c>
      <c r="M185" s="14" t="s">
        <v>20</v>
      </c>
      <c r="N185" s="14" t="s">
        <v>20</v>
      </c>
      <c r="O185" s="13" t="s">
        <v>1035</v>
      </c>
      <c r="P185" s="14" t="s">
        <v>2418</v>
      </c>
      <c r="Q185" s="14" t="s">
        <v>21</v>
      </c>
      <c r="R185" s="10" t="str">
        <f>VLOOKUP(E185,Planilha2!A:D,3,FALSE)</f>
        <v>Região Intermediária de Juíz de Fora</v>
      </c>
      <c r="S185" s="11">
        <f>COUNTIFS($A$5:$A$595,A185)</f>
        <v>1</v>
      </c>
      <c r="T185" s="11">
        <f>COUNTIF($B$5:$B$595,B185)</f>
        <v>1</v>
      </c>
      <c r="U185" s="11">
        <f>COUNTIF($C$5:$C$595,C185)</f>
        <v>1</v>
      </c>
    </row>
    <row r="186" spans="1:21" ht="103.5" customHeight="1" x14ac:dyDescent="0.25">
      <c r="A186" s="13">
        <v>268818</v>
      </c>
      <c r="B186" s="14" t="s">
        <v>1115</v>
      </c>
      <c r="C186" s="14" t="s">
        <v>1116</v>
      </c>
      <c r="D186" s="14" t="s">
        <v>18</v>
      </c>
      <c r="E186" s="13">
        <v>3106200</v>
      </c>
      <c r="F186" s="14" t="s">
        <v>208</v>
      </c>
      <c r="G186" s="14" t="str">
        <f>R186</f>
        <v>Região Intermediária de Belo Horizonte</v>
      </c>
      <c r="H186" s="15">
        <f>VLOOKUP(E186,Planilha2!A:D,4,FALSE)</f>
        <v>0.81</v>
      </c>
      <c r="I186" s="14" t="s">
        <v>20</v>
      </c>
      <c r="J186" s="14" t="s">
        <v>33</v>
      </c>
      <c r="K186" s="14" t="s">
        <v>20</v>
      </c>
      <c r="L186" s="14" t="s">
        <v>33</v>
      </c>
      <c r="M186" s="14" t="s">
        <v>20</v>
      </c>
      <c r="N186" s="14" t="s">
        <v>20</v>
      </c>
      <c r="O186" s="13" t="s">
        <v>1117</v>
      </c>
      <c r="P186" s="14" t="s">
        <v>2418</v>
      </c>
      <c r="Q186" s="14" t="s">
        <v>21</v>
      </c>
      <c r="R186" s="10" t="str">
        <f>VLOOKUP(E186,Planilha2!A:D,3,FALSE)</f>
        <v>Região Intermediária de Belo Horizonte</v>
      </c>
      <c r="S186" s="11">
        <f>COUNTIFS($A$5:$A$595,A186)</f>
        <v>1</v>
      </c>
      <c r="T186" s="11">
        <f>COUNTIF($B$5:$B$595,B186)</f>
        <v>1</v>
      </c>
      <c r="U186" s="11">
        <f>COUNTIF($C$5:$C$595,C186)</f>
        <v>1</v>
      </c>
    </row>
    <row r="187" spans="1:21" ht="103.5" customHeight="1" x14ac:dyDescent="0.25">
      <c r="A187" s="13">
        <v>268877</v>
      </c>
      <c r="B187" s="14" t="s">
        <v>1124</v>
      </c>
      <c r="C187" s="14" t="s">
        <v>1125</v>
      </c>
      <c r="D187" s="14" t="s">
        <v>18</v>
      </c>
      <c r="E187" s="13">
        <v>3110905</v>
      </c>
      <c r="F187" s="14" t="s">
        <v>1126</v>
      </c>
      <c r="G187" s="14" t="str">
        <f>R187</f>
        <v>Região Intermediária de Varginha</v>
      </c>
      <c r="H187" s="15">
        <f>VLOOKUP(E187,Planilha2!A:D,4,FALSE)</f>
        <v>0.70899999999999996</v>
      </c>
      <c r="I187" s="14" t="s">
        <v>20</v>
      </c>
      <c r="J187" s="14" t="s">
        <v>20</v>
      </c>
      <c r="K187" s="14" t="s">
        <v>20</v>
      </c>
      <c r="L187" s="14" t="s">
        <v>20</v>
      </c>
      <c r="M187" s="14" t="s">
        <v>20</v>
      </c>
      <c r="N187" s="14" t="s">
        <v>33</v>
      </c>
      <c r="O187" s="13" t="s">
        <v>1127</v>
      </c>
      <c r="P187" s="14" t="s">
        <v>2418</v>
      </c>
      <c r="Q187" s="14" t="s">
        <v>21</v>
      </c>
      <c r="R187" s="10" t="str">
        <f>VLOOKUP(E187,Planilha2!A:D,3,FALSE)</f>
        <v>Região Intermediária de Varginha</v>
      </c>
      <c r="S187" s="11">
        <f>COUNTIFS($A$5:$A$595,A187)</f>
        <v>1</v>
      </c>
      <c r="T187" s="11">
        <f>COUNTIF($B$5:$B$595,B187)</f>
        <v>1</v>
      </c>
      <c r="U187" s="11">
        <f>COUNTIF($C$5:$C$595,C187)</f>
        <v>1</v>
      </c>
    </row>
    <row r="188" spans="1:21" ht="103.5" customHeight="1" x14ac:dyDescent="0.25">
      <c r="A188" s="13">
        <v>269046</v>
      </c>
      <c r="B188" s="14" t="s">
        <v>1139</v>
      </c>
      <c r="C188" s="14" t="s">
        <v>1140</v>
      </c>
      <c r="D188" s="14" t="s">
        <v>18</v>
      </c>
      <c r="E188" s="13">
        <v>3168705</v>
      </c>
      <c r="F188" s="14" t="s">
        <v>1141</v>
      </c>
      <c r="G188" s="14" t="str">
        <f>R188</f>
        <v>Região Intermediária de Ipatinga</v>
      </c>
      <c r="H188" s="15">
        <f>VLOOKUP(E188,Planilha2!A:D,4,FALSE)</f>
        <v>0.77</v>
      </c>
      <c r="I188" s="14" t="s">
        <v>20</v>
      </c>
      <c r="J188" s="14" t="s">
        <v>20</v>
      </c>
      <c r="K188" s="14" t="s">
        <v>20</v>
      </c>
      <c r="L188" s="14" t="s">
        <v>33</v>
      </c>
      <c r="M188" s="14" t="s">
        <v>20</v>
      </c>
      <c r="N188" s="14" t="s">
        <v>33</v>
      </c>
      <c r="O188" s="13" t="s">
        <v>1142</v>
      </c>
      <c r="P188" s="14" t="s">
        <v>2418</v>
      </c>
      <c r="Q188" s="14" t="s">
        <v>21</v>
      </c>
      <c r="R188" s="10" t="str">
        <f>VLOOKUP(E188,Planilha2!A:D,3,FALSE)</f>
        <v>Região Intermediária de Ipatinga</v>
      </c>
      <c r="S188" s="11">
        <f>COUNTIFS($A$5:$A$595,A188)</f>
        <v>1</v>
      </c>
      <c r="T188" s="11">
        <f>COUNTIF($B$5:$B$595,B188)</f>
        <v>1</v>
      </c>
      <c r="U188" s="11">
        <f>COUNTIF($C$5:$C$595,C188)</f>
        <v>1</v>
      </c>
    </row>
    <row r="189" spans="1:21" ht="103.5" customHeight="1" x14ac:dyDescent="0.25">
      <c r="A189" s="13">
        <v>269743</v>
      </c>
      <c r="B189" s="14" t="s">
        <v>1145</v>
      </c>
      <c r="C189" s="14" t="s">
        <v>1146</v>
      </c>
      <c r="D189" s="14" t="s">
        <v>18</v>
      </c>
      <c r="E189" s="13">
        <v>3106200</v>
      </c>
      <c r="F189" s="14" t="s">
        <v>208</v>
      </c>
      <c r="G189" s="14" t="str">
        <f>R189</f>
        <v>Região Intermediária de Belo Horizonte</v>
      </c>
      <c r="H189" s="15">
        <f>VLOOKUP(E189,Planilha2!A:D,4,FALSE)</f>
        <v>0.81</v>
      </c>
      <c r="I189" s="14" t="s">
        <v>20</v>
      </c>
      <c r="J189" s="14" t="s">
        <v>33</v>
      </c>
      <c r="K189" s="14" t="s">
        <v>20</v>
      </c>
      <c r="L189" s="14" t="s">
        <v>20</v>
      </c>
      <c r="M189" s="14" t="s">
        <v>20</v>
      </c>
      <c r="N189" s="14" t="s">
        <v>20</v>
      </c>
      <c r="O189" s="13" t="s">
        <v>1147</v>
      </c>
      <c r="P189" s="14" t="s">
        <v>2418</v>
      </c>
      <c r="Q189" s="14" t="s">
        <v>21</v>
      </c>
      <c r="R189" s="10" t="str">
        <f>VLOOKUP(E189,Planilha2!A:D,3,FALSE)</f>
        <v>Região Intermediária de Belo Horizonte</v>
      </c>
      <c r="S189" s="11">
        <f>COUNTIFS($A$5:$A$595,A189)</f>
        <v>1</v>
      </c>
      <c r="T189" s="11">
        <f>COUNTIF($B$5:$B$595,B189)</f>
        <v>1</v>
      </c>
      <c r="U189" s="11">
        <f>COUNTIF($C$5:$C$595,C189)</f>
        <v>1</v>
      </c>
    </row>
    <row r="190" spans="1:21" ht="103.5" customHeight="1" x14ac:dyDescent="0.25">
      <c r="A190" s="13">
        <v>269973</v>
      </c>
      <c r="B190" s="14" t="s">
        <v>1151</v>
      </c>
      <c r="C190" s="14" t="s">
        <v>1152</v>
      </c>
      <c r="D190" s="14" t="s">
        <v>18</v>
      </c>
      <c r="E190" s="13">
        <v>3106200</v>
      </c>
      <c r="F190" s="14" t="s">
        <v>70</v>
      </c>
      <c r="G190" s="14" t="str">
        <f>R190</f>
        <v>Região Intermediária de Belo Horizonte</v>
      </c>
      <c r="H190" s="15">
        <f>VLOOKUP(E190,Planilha2!A:D,4,FALSE)</f>
        <v>0.81</v>
      </c>
      <c r="I190" s="14" t="s">
        <v>33</v>
      </c>
      <c r="J190" s="14" t="s">
        <v>20</v>
      </c>
      <c r="K190" s="14" t="s">
        <v>20</v>
      </c>
      <c r="L190" s="14" t="s">
        <v>33</v>
      </c>
      <c r="M190" s="14" t="s">
        <v>20</v>
      </c>
      <c r="N190" s="14" t="s">
        <v>20</v>
      </c>
      <c r="O190" s="13" t="s">
        <v>1153</v>
      </c>
      <c r="P190" s="14" t="s">
        <v>2418</v>
      </c>
      <c r="Q190" s="14" t="s">
        <v>21</v>
      </c>
      <c r="R190" s="10" t="str">
        <f>VLOOKUP(E190,Planilha2!A:D,3,FALSE)</f>
        <v>Região Intermediária de Belo Horizonte</v>
      </c>
      <c r="S190" s="11">
        <f>COUNTIFS($A$5:$A$595,A190)</f>
        <v>1</v>
      </c>
      <c r="T190" s="11">
        <f>COUNTIF($B$5:$B$595,B190)</f>
        <v>1</v>
      </c>
      <c r="U190" s="11">
        <f>COUNTIF($C$5:$C$595,C190)</f>
        <v>1</v>
      </c>
    </row>
    <row r="191" spans="1:21" ht="103.5" customHeight="1" x14ac:dyDescent="0.25">
      <c r="A191" s="13">
        <v>270394</v>
      </c>
      <c r="B191" s="14" t="s">
        <v>1185</v>
      </c>
      <c r="C191" s="14" t="s">
        <v>1186</v>
      </c>
      <c r="D191" s="14" t="s">
        <v>18</v>
      </c>
      <c r="E191" s="13">
        <v>3148103</v>
      </c>
      <c r="F191" s="14" t="s">
        <v>2430</v>
      </c>
      <c r="G191" s="14" t="str">
        <f>R191</f>
        <v>Região Intermediária de Patos de Minas</v>
      </c>
      <c r="H191" s="15">
        <f>VLOOKUP(E191,Planilha2!A:D,4,FALSE)</f>
        <v>0.72899999999999998</v>
      </c>
      <c r="I191" s="14" t="s">
        <v>20</v>
      </c>
      <c r="J191" s="14" t="s">
        <v>20</v>
      </c>
      <c r="K191" s="14" t="s">
        <v>20</v>
      </c>
      <c r="L191" s="14" t="s">
        <v>20</v>
      </c>
      <c r="M191" s="14" t="s">
        <v>20</v>
      </c>
      <c r="N191" s="14" t="s">
        <v>33</v>
      </c>
      <c r="O191" s="14">
        <v>60.5</v>
      </c>
      <c r="P191" s="14" t="s">
        <v>2418</v>
      </c>
      <c r="Q191" s="14" t="s">
        <v>21</v>
      </c>
      <c r="R191" s="10" t="str">
        <f>VLOOKUP(E191,Planilha2!A:D,3,FALSE)</f>
        <v>Região Intermediária de Patos de Minas</v>
      </c>
      <c r="S191" s="11">
        <f>COUNTIFS($A$5:$A$595,A191)</f>
        <v>1</v>
      </c>
      <c r="T191" s="11">
        <f>COUNTIF($B$5:$B$595,B191)</f>
        <v>1</v>
      </c>
      <c r="U191" s="11">
        <f>COUNTIF($C$5:$C$595,C191)</f>
        <v>1</v>
      </c>
    </row>
    <row r="192" spans="1:21" ht="103.5" customHeight="1" x14ac:dyDescent="0.25">
      <c r="A192" s="13">
        <v>270611</v>
      </c>
      <c r="B192" s="14" t="s">
        <v>1199</v>
      </c>
      <c r="C192" s="14" t="s">
        <v>1200</v>
      </c>
      <c r="D192" s="14" t="s">
        <v>18</v>
      </c>
      <c r="E192" s="13">
        <v>3106705</v>
      </c>
      <c r="F192" s="14" t="s">
        <v>1201</v>
      </c>
      <c r="G192" s="14" t="str">
        <f>R192</f>
        <v>Região Intermediária de Belo Horizonte</v>
      </c>
      <c r="H192" s="15">
        <f>VLOOKUP(E192,Planilha2!A:D,4,FALSE)</f>
        <v>0.749</v>
      </c>
      <c r="I192" s="14" t="s">
        <v>33</v>
      </c>
      <c r="J192" s="14" t="s">
        <v>20</v>
      </c>
      <c r="K192" s="14" t="s">
        <v>20</v>
      </c>
      <c r="L192" s="14" t="s">
        <v>20</v>
      </c>
      <c r="M192" s="14" t="s">
        <v>20</v>
      </c>
      <c r="N192" s="14" t="s">
        <v>33</v>
      </c>
      <c r="O192" s="13" t="s">
        <v>1019</v>
      </c>
      <c r="P192" s="14" t="s">
        <v>2418</v>
      </c>
      <c r="Q192" s="14" t="s">
        <v>21</v>
      </c>
      <c r="R192" s="10" t="str">
        <f>VLOOKUP(E192,Planilha2!A:D,3,FALSE)</f>
        <v>Região Intermediária de Belo Horizonte</v>
      </c>
      <c r="S192" s="11">
        <f>COUNTIFS($A$5:$A$595,A192)</f>
        <v>1</v>
      </c>
      <c r="T192" s="11">
        <f>COUNTIF($B$5:$B$595,B192)</f>
        <v>1</v>
      </c>
      <c r="U192" s="11">
        <f>COUNTIF($C$5:$C$595,C192)</f>
        <v>1</v>
      </c>
    </row>
    <row r="193" spans="1:21" ht="103.5" customHeight="1" x14ac:dyDescent="0.25">
      <c r="A193" s="13">
        <v>270872</v>
      </c>
      <c r="B193" s="14" t="s">
        <v>1221</v>
      </c>
      <c r="C193" s="14" t="s">
        <v>1222</v>
      </c>
      <c r="D193" s="14" t="s">
        <v>18</v>
      </c>
      <c r="E193" s="13">
        <v>3106200</v>
      </c>
      <c r="F193" s="14" t="s">
        <v>70</v>
      </c>
      <c r="G193" s="14" t="str">
        <f>R193</f>
        <v>Região Intermediária de Belo Horizonte</v>
      </c>
      <c r="H193" s="15">
        <f>VLOOKUP(E193,Planilha2!A:D,4,FALSE)</f>
        <v>0.81</v>
      </c>
      <c r="I193" s="14" t="s">
        <v>20</v>
      </c>
      <c r="J193" s="14" t="s">
        <v>20</v>
      </c>
      <c r="K193" s="14" t="s">
        <v>20</v>
      </c>
      <c r="L193" s="14" t="s">
        <v>20</v>
      </c>
      <c r="M193" s="14" t="s">
        <v>20</v>
      </c>
      <c r="N193" s="14" t="s">
        <v>20</v>
      </c>
      <c r="O193" s="13" t="s">
        <v>1223</v>
      </c>
      <c r="P193" s="14" t="s">
        <v>2418</v>
      </c>
      <c r="Q193" s="14" t="s">
        <v>21</v>
      </c>
      <c r="R193" s="10" t="str">
        <f>VLOOKUP(E193,Planilha2!A:D,3,FALSE)</f>
        <v>Região Intermediária de Belo Horizonte</v>
      </c>
      <c r="S193" s="11">
        <f>COUNTIFS($A$5:$A$595,A193)</f>
        <v>1</v>
      </c>
      <c r="T193" s="11">
        <f>COUNTIF($B$5:$B$595,B193)</f>
        <v>1</v>
      </c>
      <c r="U193" s="11">
        <f>COUNTIF($C$5:$C$595,C193)</f>
        <v>1</v>
      </c>
    </row>
    <row r="194" spans="1:21" ht="103.5" customHeight="1" x14ac:dyDescent="0.25">
      <c r="A194" s="13">
        <v>270931</v>
      </c>
      <c r="B194" s="14" t="s">
        <v>1229</v>
      </c>
      <c r="C194" s="14" t="s">
        <v>1230</v>
      </c>
      <c r="D194" s="14" t="s">
        <v>18</v>
      </c>
      <c r="E194" s="13">
        <v>3106200</v>
      </c>
      <c r="F194" s="14" t="s">
        <v>70</v>
      </c>
      <c r="G194" s="14" t="str">
        <f>R194</f>
        <v>Região Intermediária de Belo Horizonte</v>
      </c>
      <c r="H194" s="15">
        <f>VLOOKUP(E194,Planilha2!A:D,4,FALSE)</f>
        <v>0.81</v>
      </c>
      <c r="I194" s="14" t="s">
        <v>20</v>
      </c>
      <c r="J194" s="14" t="s">
        <v>33</v>
      </c>
      <c r="K194" s="14" t="s">
        <v>20</v>
      </c>
      <c r="L194" s="14" t="s">
        <v>20</v>
      </c>
      <c r="M194" s="14" t="s">
        <v>20</v>
      </c>
      <c r="N194" s="14" t="s">
        <v>20</v>
      </c>
      <c r="O194" s="13" t="s">
        <v>1231</v>
      </c>
      <c r="P194" s="14" t="s">
        <v>2418</v>
      </c>
      <c r="Q194" s="14" t="s">
        <v>21</v>
      </c>
      <c r="R194" s="10" t="str">
        <f>VLOOKUP(E194,Planilha2!A:D,3,FALSE)</f>
        <v>Região Intermediária de Belo Horizonte</v>
      </c>
      <c r="S194" s="11">
        <f>COUNTIFS($A$5:$A$595,A194)</f>
        <v>1</v>
      </c>
      <c r="T194" s="11">
        <f>COUNTIF($B$5:$B$595,B194)</f>
        <v>1</v>
      </c>
      <c r="U194" s="11">
        <f>COUNTIF($C$5:$C$595,C194)</f>
        <v>1</v>
      </c>
    </row>
    <row r="195" spans="1:21" ht="103.5" customHeight="1" x14ac:dyDescent="0.25">
      <c r="A195" s="13">
        <v>271049</v>
      </c>
      <c r="B195" s="14" t="s">
        <v>1241</v>
      </c>
      <c r="C195" s="14" t="s">
        <v>1242</v>
      </c>
      <c r="D195" s="14" t="s">
        <v>18</v>
      </c>
      <c r="E195" s="13">
        <v>3106200</v>
      </c>
      <c r="F195" s="14" t="s">
        <v>208</v>
      </c>
      <c r="G195" s="14" t="str">
        <f>R195</f>
        <v>Região Intermediária de Belo Horizonte</v>
      </c>
      <c r="H195" s="15">
        <f>VLOOKUP(E195,Planilha2!A:D,4,FALSE)</f>
        <v>0.81</v>
      </c>
      <c r="I195" s="14" t="s">
        <v>20</v>
      </c>
      <c r="J195" s="14" t="s">
        <v>33</v>
      </c>
      <c r="K195" s="14" t="s">
        <v>20</v>
      </c>
      <c r="L195" s="14" t="s">
        <v>20</v>
      </c>
      <c r="M195" s="14" t="s">
        <v>20</v>
      </c>
      <c r="N195" s="14" t="s">
        <v>33</v>
      </c>
      <c r="O195" s="14">
        <v>67.5</v>
      </c>
      <c r="P195" s="14" t="s">
        <v>2418</v>
      </c>
      <c r="Q195" s="14" t="s">
        <v>21</v>
      </c>
      <c r="R195" s="10" t="str">
        <f>VLOOKUP(E195,Planilha2!A:D,3,FALSE)</f>
        <v>Região Intermediária de Belo Horizonte</v>
      </c>
      <c r="S195" s="11">
        <f>COUNTIFS($A$5:$A$595,A195)</f>
        <v>1</v>
      </c>
      <c r="T195" s="11">
        <f>COUNTIF($B$5:$B$595,B195)</f>
        <v>1</v>
      </c>
      <c r="U195" s="11">
        <f>COUNTIF($C$5:$C$595,C195)</f>
        <v>1</v>
      </c>
    </row>
    <row r="196" spans="1:21" ht="103.5" customHeight="1" x14ac:dyDescent="0.25">
      <c r="A196" s="13">
        <v>271144</v>
      </c>
      <c r="B196" s="14" t="s">
        <v>1255</v>
      </c>
      <c r="C196" s="14" t="s">
        <v>1256</v>
      </c>
      <c r="D196" s="14" t="s">
        <v>18</v>
      </c>
      <c r="E196" s="13">
        <v>3122306</v>
      </c>
      <c r="F196" s="14" t="s">
        <v>280</v>
      </c>
      <c r="G196" s="14" t="str">
        <f>R196</f>
        <v>Região Intermediária de Divinópolis</v>
      </c>
      <c r="H196" s="15">
        <f>VLOOKUP(E196,Planilha2!A:D,4,FALSE)</f>
        <v>0.76400000000000001</v>
      </c>
      <c r="I196" s="14" t="s">
        <v>33</v>
      </c>
      <c r="J196" s="14" t="s">
        <v>20</v>
      </c>
      <c r="K196" s="14" t="s">
        <v>20</v>
      </c>
      <c r="L196" s="14" t="s">
        <v>20</v>
      </c>
      <c r="M196" s="14" t="s">
        <v>20</v>
      </c>
      <c r="N196" s="14" t="s">
        <v>33</v>
      </c>
      <c r="O196" s="13" t="s">
        <v>953</v>
      </c>
      <c r="P196" s="14" t="s">
        <v>2418</v>
      </c>
      <c r="Q196" s="14" t="s">
        <v>21</v>
      </c>
      <c r="R196" s="10" t="str">
        <f>VLOOKUP(E196,Planilha2!A:D,3,FALSE)</f>
        <v>Região Intermediária de Divinópolis</v>
      </c>
      <c r="S196" s="11">
        <f>COUNTIFS($A$5:$A$595,A196)</f>
        <v>1</v>
      </c>
      <c r="T196" s="11">
        <f>COUNTIF($B$5:$B$595,B196)</f>
        <v>1</v>
      </c>
      <c r="U196" s="11">
        <f>COUNTIF($C$5:$C$595,C196)</f>
        <v>1</v>
      </c>
    </row>
    <row r="197" spans="1:21" ht="103.5" customHeight="1" x14ac:dyDescent="0.25">
      <c r="A197" s="13">
        <v>271442</v>
      </c>
      <c r="B197" s="14" t="s">
        <v>1273</v>
      </c>
      <c r="C197" s="14" t="s">
        <v>1274</v>
      </c>
      <c r="D197" s="14" t="s">
        <v>18</v>
      </c>
      <c r="E197" s="13">
        <v>3106200</v>
      </c>
      <c r="F197" s="14" t="s">
        <v>70</v>
      </c>
      <c r="G197" s="14" t="str">
        <f>R197</f>
        <v>Região Intermediária de Belo Horizonte</v>
      </c>
      <c r="H197" s="15">
        <f>VLOOKUP(E197,Planilha2!A:D,4,FALSE)</f>
        <v>0.81</v>
      </c>
      <c r="I197" s="14" t="s">
        <v>20</v>
      </c>
      <c r="J197" s="14" t="s">
        <v>20</v>
      </c>
      <c r="K197" s="14" t="s">
        <v>20</v>
      </c>
      <c r="L197" s="14" t="s">
        <v>20</v>
      </c>
      <c r="M197" s="14" t="s">
        <v>20</v>
      </c>
      <c r="N197" s="14" t="s">
        <v>20</v>
      </c>
      <c r="O197" s="13" t="s">
        <v>1275</v>
      </c>
      <c r="P197" s="14" t="s">
        <v>2418</v>
      </c>
      <c r="Q197" s="14" t="s">
        <v>21</v>
      </c>
      <c r="R197" s="10" t="str">
        <f>VLOOKUP(E197,Planilha2!A:D,3,FALSE)</f>
        <v>Região Intermediária de Belo Horizonte</v>
      </c>
      <c r="S197" s="11">
        <f>COUNTIFS($A$5:$A$595,A197)</f>
        <v>1</v>
      </c>
      <c r="T197" s="11">
        <f>COUNTIF($B$5:$B$595,B197)</f>
        <v>1</v>
      </c>
      <c r="U197" s="11">
        <f>COUNTIF($C$5:$C$595,C197)</f>
        <v>1</v>
      </c>
    </row>
    <row r="198" spans="1:21" ht="103.5" customHeight="1" x14ac:dyDescent="0.25">
      <c r="A198" s="13">
        <v>271548</v>
      </c>
      <c r="B198" s="14" t="s">
        <v>1285</v>
      </c>
      <c r="C198" s="14" t="s">
        <v>1286</v>
      </c>
      <c r="D198" s="14" t="s">
        <v>18</v>
      </c>
      <c r="E198" s="13">
        <v>3147006</v>
      </c>
      <c r="F198" s="14" t="s">
        <v>1287</v>
      </c>
      <c r="G198" s="14" t="str">
        <f>R198</f>
        <v>Região Intermediária de Patos de Minas</v>
      </c>
      <c r="H198" s="15">
        <f>VLOOKUP(E198,Planilha2!A:D,4,FALSE)</f>
        <v>0.74399999999999999</v>
      </c>
      <c r="I198" s="14" t="s">
        <v>33</v>
      </c>
      <c r="J198" s="14" t="s">
        <v>20</v>
      </c>
      <c r="K198" s="14" t="s">
        <v>20</v>
      </c>
      <c r="L198" s="14" t="s">
        <v>20</v>
      </c>
      <c r="M198" s="14" t="s">
        <v>20</v>
      </c>
      <c r="N198" s="14" t="s">
        <v>20</v>
      </c>
      <c r="O198" s="13" t="s">
        <v>1288</v>
      </c>
      <c r="P198" s="14" t="s">
        <v>2418</v>
      </c>
      <c r="Q198" s="14" t="s">
        <v>21</v>
      </c>
      <c r="R198" s="10" t="str">
        <f>VLOOKUP(E198,Planilha2!A:D,3,FALSE)</f>
        <v>Região Intermediária de Patos de Minas</v>
      </c>
      <c r="S198" s="11">
        <f>COUNTIFS($A$5:$A$595,A198)</f>
        <v>1</v>
      </c>
      <c r="T198" s="11">
        <f>COUNTIF($B$5:$B$595,B198)</f>
        <v>1</v>
      </c>
      <c r="U198" s="11">
        <f>COUNTIF($C$5:$C$595,C198)</f>
        <v>1</v>
      </c>
    </row>
    <row r="199" spans="1:21" ht="103.5" customHeight="1" x14ac:dyDescent="0.25">
      <c r="A199" s="13">
        <v>271719</v>
      </c>
      <c r="B199" s="14" t="s">
        <v>1308</v>
      </c>
      <c r="C199" s="14" t="s">
        <v>1309</v>
      </c>
      <c r="D199" s="14" t="s">
        <v>18</v>
      </c>
      <c r="E199" s="13">
        <v>3152105</v>
      </c>
      <c r="F199" s="14" t="s">
        <v>1310</v>
      </c>
      <c r="G199" s="14" t="str">
        <f>R199</f>
        <v>Região Intermediária de Juíz de Fora</v>
      </c>
      <c r="H199" s="15">
        <f>VLOOKUP(E199,Planilha2!A:D,4,FALSE)</f>
        <v>0.71699999999999997</v>
      </c>
      <c r="I199" s="14" t="s">
        <v>33</v>
      </c>
      <c r="J199" s="14" t="s">
        <v>20</v>
      </c>
      <c r="K199" s="14" t="s">
        <v>20</v>
      </c>
      <c r="L199" s="14" t="s">
        <v>20</v>
      </c>
      <c r="M199" s="14" t="s">
        <v>20</v>
      </c>
      <c r="N199" s="14" t="s">
        <v>33</v>
      </c>
      <c r="O199" s="13" t="s">
        <v>1311</v>
      </c>
      <c r="P199" s="14" t="s">
        <v>2418</v>
      </c>
      <c r="Q199" s="14" t="s">
        <v>21</v>
      </c>
      <c r="R199" s="10" t="str">
        <f>VLOOKUP(E199,Planilha2!A:D,3,FALSE)</f>
        <v>Região Intermediária de Juíz de Fora</v>
      </c>
      <c r="S199" s="11">
        <f>COUNTIFS($A$5:$A$595,A199)</f>
        <v>1</v>
      </c>
      <c r="T199" s="11">
        <f>COUNTIF($B$5:$B$595,B199)</f>
        <v>1</v>
      </c>
      <c r="U199" s="11">
        <f>COUNTIF($C$5:$C$595,C199)</f>
        <v>1</v>
      </c>
    </row>
    <row r="200" spans="1:21" ht="103.5" customHeight="1" x14ac:dyDescent="0.25">
      <c r="A200" s="13">
        <v>271788</v>
      </c>
      <c r="B200" s="14" t="s">
        <v>1321</v>
      </c>
      <c r="C200" s="14" t="s">
        <v>1322</v>
      </c>
      <c r="D200" s="14" t="s">
        <v>18</v>
      </c>
      <c r="E200" s="13">
        <v>3115508</v>
      </c>
      <c r="F200" s="14" t="s">
        <v>1323</v>
      </c>
      <c r="G200" s="14" t="str">
        <f>R200</f>
        <v>Região Intermediária de Pouso Alegre</v>
      </c>
      <c r="H200" s="15">
        <f>VLOOKUP(E200,Planilha2!A:D,4,FALSE)</f>
        <v>0.74299999999999999</v>
      </c>
      <c r="I200" s="14" t="s">
        <v>20</v>
      </c>
      <c r="J200" s="14" t="s">
        <v>20</v>
      </c>
      <c r="K200" s="14" t="s">
        <v>20</v>
      </c>
      <c r="L200" s="14" t="s">
        <v>33</v>
      </c>
      <c r="M200" s="14" t="s">
        <v>20</v>
      </c>
      <c r="N200" s="14" t="s">
        <v>20</v>
      </c>
      <c r="O200" s="13" t="s">
        <v>913</v>
      </c>
      <c r="P200" s="14" t="s">
        <v>2418</v>
      </c>
      <c r="Q200" s="14" t="s">
        <v>21</v>
      </c>
      <c r="R200" s="10" t="str">
        <f>VLOOKUP(E200,Planilha2!A:D,3,FALSE)</f>
        <v>Região Intermediária de Pouso Alegre</v>
      </c>
      <c r="S200" s="11">
        <f>COUNTIFS($A$5:$A$595,A200)</f>
        <v>1</v>
      </c>
      <c r="T200" s="11">
        <f>COUNTIF($B$5:$B$595,B200)</f>
        <v>1</v>
      </c>
      <c r="U200" s="11">
        <f>COUNTIF($C$5:$C$595,C200)</f>
        <v>1</v>
      </c>
    </row>
    <row r="201" spans="1:21" ht="103.5" customHeight="1" x14ac:dyDescent="0.25">
      <c r="A201" s="13">
        <v>271928</v>
      </c>
      <c r="B201" s="14" t="s">
        <v>1332</v>
      </c>
      <c r="C201" s="14" t="s">
        <v>1333</v>
      </c>
      <c r="D201" s="14" t="s">
        <v>18</v>
      </c>
      <c r="E201" s="13">
        <v>3157807</v>
      </c>
      <c r="F201" s="14" t="s">
        <v>803</v>
      </c>
      <c r="G201" s="14" t="str">
        <f>R201</f>
        <v>Região Intermediária de Belo Horizonte</v>
      </c>
      <c r="H201" s="15">
        <f>VLOOKUP(E201,Planilha2!A:D,4,FALSE)</f>
        <v>0.71499999999999997</v>
      </c>
      <c r="I201" s="14" t="s">
        <v>33</v>
      </c>
      <c r="J201" s="14" t="s">
        <v>20</v>
      </c>
      <c r="K201" s="14" t="s">
        <v>20</v>
      </c>
      <c r="L201" s="14" t="s">
        <v>20</v>
      </c>
      <c r="M201" s="14" t="s">
        <v>20</v>
      </c>
      <c r="N201" s="14" t="s">
        <v>20</v>
      </c>
      <c r="O201" s="14">
        <v>18</v>
      </c>
      <c r="P201" s="14" t="s">
        <v>2418</v>
      </c>
      <c r="Q201" s="17" t="s">
        <v>21</v>
      </c>
      <c r="R201" s="10" t="str">
        <f>VLOOKUP(E201,Planilha2!A:D,3,FALSE)</f>
        <v>Região Intermediária de Belo Horizonte</v>
      </c>
      <c r="S201" s="11">
        <f>COUNTIFS($A$5:$A$595,A201)</f>
        <v>1</v>
      </c>
      <c r="T201" s="11">
        <f>COUNTIF($B$5:$B$595,B201)</f>
        <v>1</v>
      </c>
      <c r="U201" s="11">
        <f>COUNTIF($C$5:$C$595,C201)</f>
        <v>1</v>
      </c>
    </row>
    <row r="202" spans="1:21" ht="103.5" customHeight="1" x14ac:dyDescent="0.25">
      <c r="A202" s="13">
        <v>271966</v>
      </c>
      <c r="B202" s="14" t="s">
        <v>4</v>
      </c>
      <c r="C202" s="14" t="s">
        <v>1341</v>
      </c>
      <c r="D202" s="14" t="s">
        <v>18</v>
      </c>
      <c r="E202" s="13">
        <v>3106200</v>
      </c>
      <c r="F202" s="14" t="s">
        <v>70</v>
      </c>
      <c r="G202" s="14" t="str">
        <f>R202</f>
        <v>Região Intermediária de Belo Horizonte</v>
      </c>
      <c r="H202" s="15">
        <f>VLOOKUP(E202,Planilha2!A:D,4,FALSE)</f>
        <v>0.81</v>
      </c>
      <c r="I202" s="14" t="s">
        <v>20</v>
      </c>
      <c r="J202" s="14" t="s">
        <v>20</v>
      </c>
      <c r="K202" s="14" t="s">
        <v>20</v>
      </c>
      <c r="L202" s="14" t="s">
        <v>20</v>
      </c>
      <c r="M202" s="14" t="s">
        <v>20</v>
      </c>
      <c r="N202" s="14" t="s">
        <v>33</v>
      </c>
      <c r="O202" s="14">
        <v>66.543000000000006</v>
      </c>
      <c r="P202" s="14" t="s">
        <v>2418</v>
      </c>
      <c r="Q202" s="14" t="s">
        <v>21</v>
      </c>
      <c r="R202" s="10" t="str">
        <f>VLOOKUP(E202,Planilha2!A:D,3,FALSE)</f>
        <v>Região Intermediária de Belo Horizonte</v>
      </c>
      <c r="S202" s="11">
        <f>COUNTIFS($A$5:$A$595,A202)</f>
        <v>1</v>
      </c>
      <c r="T202" s="11">
        <f>COUNTIF($B$5:$B$595,B202)</f>
        <v>1</v>
      </c>
      <c r="U202" s="11">
        <f>COUNTIF($C$5:$C$595,C202)</f>
        <v>1</v>
      </c>
    </row>
    <row r="203" spans="1:21" ht="103.5" customHeight="1" x14ac:dyDescent="0.25">
      <c r="A203" s="13">
        <v>274045</v>
      </c>
      <c r="B203" s="14" t="s">
        <v>1345</v>
      </c>
      <c r="C203" s="14" t="s">
        <v>1346</v>
      </c>
      <c r="D203" s="14" t="s">
        <v>18</v>
      </c>
      <c r="E203" s="13">
        <v>3106200</v>
      </c>
      <c r="F203" s="14" t="s">
        <v>70</v>
      </c>
      <c r="G203" s="14" t="str">
        <f>R203</f>
        <v>Região Intermediária de Belo Horizonte</v>
      </c>
      <c r="H203" s="15">
        <f>VLOOKUP(E203,Planilha2!A:D,4,FALSE)</f>
        <v>0.81</v>
      </c>
      <c r="I203" s="14" t="s">
        <v>33</v>
      </c>
      <c r="J203" s="14" t="s">
        <v>33</v>
      </c>
      <c r="K203" s="14" t="s">
        <v>20</v>
      </c>
      <c r="L203" s="14" t="s">
        <v>20</v>
      </c>
      <c r="M203" s="14" t="s">
        <v>20</v>
      </c>
      <c r="N203" s="14" t="s">
        <v>20</v>
      </c>
      <c r="O203" s="13" t="s">
        <v>1347</v>
      </c>
      <c r="P203" s="14" t="s">
        <v>2418</v>
      </c>
      <c r="Q203" s="14" t="s">
        <v>21</v>
      </c>
      <c r="R203" s="10" t="str">
        <f>VLOOKUP(E203,Planilha2!A:D,3,FALSE)</f>
        <v>Região Intermediária de Belo Horizonte</v>
      </c>
      <c r="S203" s="11">
        <f>COUNTIFS($A$5:$A$595,A203)</f>
        <v>1</v>
      </c>
      <c r="T203" s="11">
        <f>COUNTIF($B$5:$B$595,B203)</f>
        <v>1</v>
      </c>
      <c r="U203" s="11">
        <f>COUNTIF($C$5:$C$595,C203)</f>
        <v>1</v>
      </c>
    </row>
    <row r="204" spans="1:21" ht="103.5" customHeight="1" x14ac:dyDescent="0.25">
      <c r="A204" s="13">
        <v>274099</v>
      </c>
      <c r="B204" s="14" t="s">
        <v>1353</v>
      </c>
      <c r="C204" s="14" t="s">
        <v>1354</v>
      </c>
      <c r="D204" s="14" t="s">
        <v>18</v>
      </c>
      <c r="E204" s="13">
        <v>3170206</v>
      </c>
      <c r="F204" s="14" t="s">
        <v>32</v>
      </c>
      <c r="G204" s="14" t="str">
        <f>R204</f>
        <v>Região Intermediária de Uberlândia</v>
      </c>
      <c r="H204" s="15">
        <f>VLOOKUP(E204,Planilha2!A:D,4,FALSE)</f>
        <v>0.78900000000000003</v>
      </c>
      <c r="I204" s="14" t="s">
        <v>33</v>
      </c>
      <c r="J204" s="14" t="s">
        <v>20</v>
      </c>
      <c r="K204" s="14" t="s">
        <v>20</v>
      </c>
      <c r="L204" s="14" t="s">
        <v>20</v>
      </c>
      <c r="M204" s="14" t="s">
        <v>20</v>
      </c>
      <c r="N204" s="14" t="s">
        <v>20</v>
      </c>
      <c r="O204" s="13" t="s">
        <v>154</v>
      </c>
      <c r="P204" s="14" t="s">
        <v>2418</v>
      </c>
      <c r="Q204" s="14" t="s">
        <v>21</v>
      </c>
      <c r="R204" s="10" t="str">
        <f>VLOOKUP(E204,Planilha2!A:D,3,FALSE)</f>
        <v>Região Intermediária de Uberlândia</v>
      </c>
      <c r="S204" s="11">
        <f>COUNTIFS($A$5:$A$595,A204)</f>
        <v>1</v>
      </c>
      <c r="T204" s="11">
        <f>COUNTIF($B$5:$B$595,B204)</f>
        <v>1</v>
      </c>
      <c r="U204" s="11">
        <f>COUNTIF($C$5:$C$595,C204)</f>
        <v>1</v>
      </c>
    </row>
    <row r="205" spans="1:21" ht="103.5" customHeight="1" x14ac:dyDescent="0.25">
      <c r="A205" s="13">
        <v>274199</v>
      </c>
      <c r="B205" s="14" t="s">
        <v>1362</v>
      </c>
      <c r="C205" s="14" t="s">
        <v>1363</v>
      </c>
      <c r="D205" s="14" t="s">
        <v>18</v>
      </c>
      <c r="E205" s="13">
        <v>3122405</v>
      </c>
      <c r="F205" s="14" t="s">
        <v>1364</v>
      </c>
      <c r="G205" s="14" t="str">
        <f>R205</f>
        <v>Região Intermediária de Varginha</v>
      </c>
      <c r="H205" s="15">
        <f>VLOOKUP(E205,Planilha2!A:D,4,FALSE)</f>
        <v>0.67</v>
      </c>
      <c r="I205" s="14" t="s">
        <v>20</v>
      </c>
      <c r="J205" s="14" t="s">
        <v>20</v>
      </c>
      <c r="K205" s="14" t="s">
        <v>20</v>
      </c>
      <c r="L205" s="14" t="s">
        <v>33</v>
      </c>
      <c r="M205" s="14" t="s">
        <v>20</v>
      </c>
      <c r="N205" s="14" t="s">
        <v>33</v>
      </c>
      <c r="O205" s="13" t="s">
        <v>1365</v>
      </c>
      <c r="P205" s="14" t="s">
        <v>2418</v>
      </c>
      <c r="Q205" s="14" t="s">
        <v>21</v>
      </c>
      <c r="R205" s="10" t="str">
        <f>VLOOKUP(E205,Planilha2!A:D,3,FALSE)</f>
        <v>Região Intermediária de Varginha</v>
      </c>
      <c r="S205" s="11">
        <f>COUNTIFS($A$5:$A$595,A205)</f>
        <v>1</v>
      </c>
      <c r="T205" s="11">
        <f>COUNTIF($B$5:$B$595,B205)</f>
        <v>1</v>
      </c>
      <c r="U205" s="11">
        <f>COUNTIF($C$5:$C$595,C205)</f>
        <v>1</v>
      </c>
    </row>
    <row r="206" spans="1:21" ht="103.5" customHeight="1" x14ac:dyDescent="0.25">
      <c r="A206" s="13">
        <v>274314</v>
      </c>
      <c r="B206" s="14" t="s">
        <v>1366</v>
      </c>
      <c r="C206" s="14" t="s">
        <v>1367</v>
      </c>
      <c r="D206" s="14" t="s">
        <v>18</v>
      </c>
      <c r="E206" s="13">
        <v>3169901</v>
      </c>
      <c r="F206" s="14" t="s">
        <v>1368</v>
      </c>
      <c r="G206" s="14" t="str">
        <f>R206</f>
        <v>Região Intermediária de Juíz de Fora</v>
      </c>
      <c r="H206" s="15">
        <f>VLOOKUP(E206,Planilha2!A:D,4,FALSE)</f>
        <v>0.72399999999999998</v>
      </c>
      <c r="I206" s="14" t="s">
        <v>20</v>
      </c>
      <c r="J206" s="14" t="s">
        <v>33</v>
      </c>
      <c r="K206" s="14" t="s">
        <v>20</v>
      </c>
      <c r="L206" s="14" t="s">
        <v>20</v>
      </c>
      <c r="M206" s="14" t="s">
        <v>20</v>
      </c>
      <c r="N206" s="14" t="s">
        <v>33</v>
      </c>
      <c r="O206" s="13" t="s">
        <v>1369</v>
      </c>
      <c r="P206" s="14" t="s">
        <v>2418</v>
      </c>
      <c r="Q206" s="14" t="s">
        <v>21</v>
      </c>
      <c r="R206" s="10" t="str">
        <f>VLOOKUP(E206,Planilha2!A:D,3,FALSE)</f>
        <v>Região Intermediária de Juíz de Fora</v>
      </c>
      <c r="S206" s="11">
        <f>COUNTIFS($A$5:$A$595,A206)</f>
        <v>1</v>
      </c>
      <c r="T206" s="11">
        <f>COUNTIF($B$5:$B$595,B206)</f>
        <v>1</v>
      </c>
      <c r="U206" s="11">
        <f>COUNTIF($C$5:$C$595,C206)</f>
        <v>1</v>
      </c>
    </row>
    <row r="207" spans="1:21" ht="103.5" customHeight="1" x14ac:dyDescent="0.25">
      <c r="A207" s="13">
        <v>274451</v>
      </c>
      <c r="B207" s="14" t="s">
        <v>1383</v>
      </c>
      <c r="C207" s="14" t="s">
        <v>1384</v>
      </c>
      <c r="D207" s="14" t="s">
        <v>18</v>
      </c>
      <c r="E207" s="13">
        <v>3115300</v>
      </c>
      <c r="F207" s="14" t="s">
        <v>1385</v>
      </c>
      <c r="G207" s="14" t="str">
        <f>R207</f>
        <v>Região Intermediária de Juíz de Fora</v>
      </c>
      <c r="H207" s="15">
        <f>VLOOKUP(E207,Planilha2!A:D,4,FALSE)</f>
        <v>0.751</v>
      </c>
      <c r="I207" s="14" t="s">
        <v>20</v>
      </c>
      <c r="J207" s="14" t="s">
        <v>20</v>
      </c>
      <c r="K207" s="14" t="s">
        <v>20</v>
      </c>
      <c r="L207" s="14" t="s">
        <v>20</v>
      </c>
      <c r="M207" s="14" t="s">
        <v>20</v>
      </c>
      <c r="N207" s="14" t="s">
        <v>20</v>
      </c>
      <c r="O207" s="13" t="s">
        <v>1386</v>
      </c>
      <c r="P207" s="14" t="s">
        <v>2418</v>
      </c>
      <c r="Q207" s="14" t="s">
        <v>21</v>
      </c>
      <c r="R207" s="10" t="str">
        <f>VLOOKUP(E207,Planilha2!A:D,3,FALSE)</f>
        <v>Região Intermediária de Juíz de Fora</v>
      </c>
      <c r="S207" s="11">
        <f>COUNTIFS($A$5:$A$595,A207)</f>
        <v>1</v>
      </c>
      <c r="T207" s="11">
        <f>COUNTIF($B$5:$B$595,B207)</f>
        <v>1</v>
      </c>
      <c r="U207" s="11">
        <f>COUNTIF($C$5:$C$595,C207)</f>
        <v>1</v>
      </c>
    </row>
    <row r="208" spans="1:21" ht="103.5" customHeight="1" x14ac:dyDescent="0.25">
      <c r="A208" s="13">
        <v>274506</v>
      </c>
      <c r="B208" s="14" t="s">
        <v>1397</v>
      </c>
      <c r="C208" s="14" t="s">
        <v>1398</v>
      </c>
      <c r="D208" s="14" t="s">
        <v>18</v>
      </c>
      <c r="E208" s="13">
        <v>3131307</v>
      </c>
      <c r="F208" s="14" t="s">
        <v>137</v>
      </c>
      <c r="G208" s="14" t="str">
        <f>R208</f>
        <v>Região Intermediária de Ipatinga</v>
      </c>
      <c r="H208" s="15">
        <f>VLOOKUP(E208,Planilha2!A:D,4,FALSE)</f>
        <v>0.77100000000000002</v>
      </c>
      <c r="I208" s="14" t="s">
        <v>33</v>
      </c>
      <c r="J208" s="14" t="s">
        <v>20</v>
      </c>
      <c r="K208" s="14" t="s">
        <v>20</v>
      </c>
      <c r="L208" s="14" t="s">
        <v>20</v>
      </c>
      <c r="M208" s="14" t="s">
        <v>20</v>
      </c>
      <c r="N208" s="14" t="s">
        <v>33</v>
      </c>
      <c r="O208" s="13" t="s">
        <v>640</v>
      </c>
      <c r="P208" s="14" t="s">
        <v>2418</v>
      </c>
      <c r="Q208" s="14" t="s">
        <v>21</v>
      </c>
      <c r="R208" s="10" t="str">
        <f>VLOOKUP(E208,Planilha2!A:D,3,FALSE)</f>
        <v>Região Intermediária de Ipatinga</v>
      </c>
      <c r="S208" s="11">
        <f>COUNTIFS($A$5:$A$595,A208)</f>
        <v>1</v>
      </c>
      <c r="T208" s="11">
        <f>COUNTIF($B$5:$B$595,B208)</f>
        <v>1</v>
      </c>
      <c r="U208" s="11">
        <f>COUNTIF($C$5:$C$595,C208)</f>
        <v>1</v>
      </c>
    </row>
    <row r="209" spans="1:21" ht="103.5" customHeight="1" x14ac:dyDescent="0.25">
      <c r="A209" s="13">
        <v>274661</v>
      </c>
      <c r="B209" s="14" t="s">
        <v>1404</v>
      </c>
      <c r="C209" s="14" t="s">
        <v>1405</v>
      </c>
      <c r="D209" s="14" t="s">
        <v>18</v>
      </c>
      <c r="E209" s="13">
        <v>3143302</v>
      </c>
      <c r="F209" s="14" t="s">
        <v>59</v>
      </c>
      <c r="G209" s="14" t="str">
        <f>R209</f>
        <v>Região Intermediária de Montes Claros</v>
      </c>
      <c r="H209" s="15">
        <f>VLOOKUP(E209,Planilha2!A:D,4,FALSE)</f>
        <v>0.77</v>
      </c>
      <c r="I209" s="14" t="s">
        <v>20</v>
      </c>
      <c r="J209" s="14" t="s">
        <v>20</v>
      </c>
      <c r="K209" s="14" t="s">
        <v>20</v>
      </c>
      <c r="L209" s="14" t="s">
        <v>20</v>
      </c>
      <c r="M209" s="14" t="s">
        <v>20</v>
      </c>
      <c r="N209" s="14" t="s">
        <v>33</v>
      </c>
      <c r="O209" s="13" t="s">
        <v>640</v>
      </c>
      <c r="P209" s="14" t="s">
        <v>2418</v>
      </c>
      <c r="Q209" s="14" t="s">
        <v>21</v>
      </c>
      <c r="R209" s="10" t="str">
        <f>VLOOKUP(E209,Planilha2!A:D,3,FALSE)</f>
        <v>Região Intermediária de Montes Claros</v>
      </c>
      <c r="S209" s="11">
        <f>COUNTIFS($A$5:$A$595,A209)</f>
        <v>1</v>
      </c>
      <c r="T209" s="11">
        <f>COUNTIF($B$5:$B$595,B209)</f>
        <v>1</v>
      </c>
      <c r="U209" s="11">
        <f>COUNTIF($C$5:$C$595,C209)</f>
        <v>1</v>
      </c>
    </row>
    <row r="210" spans="1:21" ht="103.5" customHeight="1" x14ac:dyDescent="0.25">
      <c r="A210" s="13">
        <v>274699</v>
      </c>
      <c r="B210" s="14" t="s">
        <v>5</v>
      </c>
      <c r="C210" s="14" t="s">
        <v>1406</v>
      </c>
      <c r="D210" s="14" t="s">
        <v>18</v>
      </c>
      <c r="E210" s="13">
        <v>3143906</v>
      </c>
      <c r="F210" s="14" t="s">
        <v>324</v>
      </c>
      <c r="G210" s="14" t="str">
        <f>R210</f>
        <v>Região Intermediária de Juíz de Fora</v>
      </c>
      <c r="H210" s="15">
        <f>VLOOKUP(E210,Planilha2!A:D,4,FALSE)</f>
        <v>0.73399999999999999</v>
      </c>
      <c r="I210" s="14" t="s">
        <v>20</v>
      </c>
      <c r="J210" s="14" t="s">
        <v>20</v>
      </c>
      <c r="K210" s="14" t="s">
        <v>20</v>
      </c>
      <c r="L210" s="14" t="s">
        <v>20</v>
      </c>
      <c r="M210" s="14" t="s">
        <v>20</v>
      </c>
      <c r="N210" s="14" t="s">
        <v>20</v>
      </c>
      <c r="O210" s="14">
        <v>67</v>
      </c>
      <c r="P210" s="14" t="s">
        <v>2418</v>
      </c>
      <c r="Q210" s="14" t="s">
        <v>21</v>
      </c>
      <c r="R210" s="10" t="str">
        <f>VLOOKUP(E210,Planilha2!A:D,3,FALSE)</f>
        <v>Região Intermediária de Juíz de Fora</v>
      </c>
      <c r="S210" s="11">
        <f>COUNTIFS($A$5:$A$595,A210)</f>
        <v>1</v>
      </c>
      <c r="T210" s="11">
        <f>COUNTIF($B$5:$B$595,B210)</f>
        <v>1</v>
      </c>
      <c r="U210" s="11">
        <f>COUNTIF($C$5:$C$595,C210)</f>
        <v>1</v>
      </c>
    </row>
    <row r="211" spans="1:21" ht="103.5" customHeight="1" x14ac:dyDescent="0.25">
      <c r="A211" s="13">
        <v>274770</v>
      </c>
      <c r="B211" s="14" t="s">
        <v>1412</v>
      </c>
      <c r="C211" s="14" t="s">
        <v>1413</v>
      </c>
      <c r="D211" s="14" t="s">
        <v>18</v>
      </c>
      <c r="E211" s="13">
        <v>3118601</v>
      </c>
      <c r="F211" s="14" t="s">
        <v>95</v>
      </c>
      <c r="G211" s="14" t="str">
        <f>R211</f>
        <v>Região Intermediária de Belo Horizonte</v>
      </c>
      <c r="H211" s="15">
        <f>VLOOKUP(E211,Planilha2!A:D,4,FALSE)</f>
        <v>0.75600000000000001</v>
      </c>
      <c r="I211" s="14" t="s">
        <v>33</v>
      </c>
      <c r="J211" s="14" t="s">
        <v>33</v>
      </c>
      <c r="K211" s="14" t="s">
        <v>20</v>
      </c>
      <c r="L211" s="14" t="s">
        <v>20</v>
      </c>
      <c r="M211" s="14" t="s">
        <v>20</v>
      </c>
      <c r="N211" s="14" t="s">
        <v>20</v>
      </c>
      <c r="O211" s="13" t="s">
        <v>1414</v>
      </c>
      <c r="P211" s="14" t="s">
        <v>2418</v>
      </c>
      <c r="Q211" s="14" t="s">
        <v>21</v>
      </c>
      <c r="R211" s="10" t="str">
        <f>VLOOKUP(E211,Planilha2!A:D,3,FALSE)</f>
        <v>Região Intermediária de Belo Horizonte</v>
      </c>
      <c r="S211" s="11">
        <f>COUNTIFS($A$5:$A$595,A211)</f>
        <v>1</v>
      </c>
      <c r="T211" s="11">
        <f>COUNTIF($B$5:$B$595,B211)</f>
        <v>1</v>
      </c>
      <c r="U211" s="11">
        <f>COUNTIF($C$5:$C$595,C211)</f>
        <v>1</v>
      </c>
    </row>
    <row r="212" spans="1:21" ht="103.5" customHeight="1" x14ac:dyDescent="0.25">
      <c r="A212" s="13">
        <v>274825</v>
      </c>
      <c r="B212" s="14" t="s">
        <v>1423</v>
      </c>
      <c r="C212" s="14" t="s">
        <v>1424</v>
      </c>
      <c r="D212" s="14" t="s">
        <v>18</v>
      </c>
      <c r="E212" s="13">
        <v>3106200</v>
      </c>
      <c r="F212" s="14" t="s">
        <v>208</v>
      </c>
      <c r="G212" s="14" t="str">
        <f>R212</f>
        <v>Região Intermediária de Belo Horizonte</v>
      </c>
      <c r="H212" s="15">
        <f>VLOOKUP(E212,Planilha2!A:D,4,FALSE)</f>
        <v>0.81</v>
      </c>
      <c r="I212" s="14" t="s">
        <v>20</v>
      </c>
      <c r="J212" s="14" t="s">
        <v>20</v>
      </c>
      <c r="K212" s="14" t="s">
        <v>20</v>
      </c>
      <c r="L212" s="14" t="s">
        <v>20</v>
      </c>
      <c r="M212" s="14" t="s">
        <v>20</v>
      </c>
      <c r="N212" s="14" t="s">
        <v>33</v>
      </c>
      <c r="O212" s="13" t="s">
        <v>1425</v>
      </c>
      <c r="P212" s="14" t="s">
        <v>2418</v>
      </c>
      <c r="Q212" s="14" t="s">
        <v>21</v>
      </c>
      <c r="R212" s="10" t="str">
        <f>VLOOKUP(E212,Planilha2!A:D,3,FALSE)</f>
        <v>Região Intermediária de Belo Horizonte</v>
      </c>
      <c r="S212" s="11">
        <f>COUNTIFS($A$5:$A$595,A212)</f>
        <v>1</v>
      </c>
      <c r="T212" s="11">
        <f>COUNTIF($B$5:$B$595,B212)</f>
        <v>1</v>
      </c>
      <c r="U212" s="11">
        <f>COUNTIF($C$5:$C$595,C212)</f>
        <v>1</v>
      </c>
    </row>
    <row r="213" spans="1:21" ht="103.5" customHeight="1" x14ac:dyDescent="0.25">
      <c r="A213" s="13">
        <v>274966</v>
      </c>
      <c r="B213" s="14" t="s">
        <v>1439</v>
      </c>
      <c r="C213" s="14" t="s">
        <v>1440</v>
      </c>
      <c r="D213" s="14" t="s">
        <v>18</v>
      </c>
      <c r="E213" s="13">
        <v>3143302</v>
      </c>
      <c r="F213" s="14" t="s">
        <v>59</v>
      </c>
      <c r="G213" s="14" t="str">
        <f>R213</f>
        <v>Região Intermediária de Montes Claros</v>
      </c>
      <c r="H213" s="15">
        <f>VLOOKUP(E213,Planilha2!A:D,4,FALSE)</f>
        <v>0.77</v>
      </c>
      <c r="I213" s="14" t="s">
        <v>20</v>
      </c>
      <c r="J213" s="14" t="s">
        <v>20</v>
      </c>
      <c r="K213" s="14" t="s">
        <v>20</v>
      </c>
      <c r="L213" s="14" t="s">
        <v>33</v>
      </c>
      <c r="M213" s="14" t="s">
        <v>20</v>
      </c>
      <c r="N213" s="14" t="s">
        <v>33</v>
      </c>
      <c r="O213" s="13" t="s">
        <v>1441</v>
      </c>
      <c r="P213" s="14" t="s">
        <v>2418</v>
      </c>
      <c r="Q213" s="14" t="s">
        <v>21</v>
      </c>
      <c r="R213" s="10" t="str">
        <f>VLOOKUP(E213,Planilha2!A:D,3,FALSE)</f>
        <v>Região Intermediária de Montes Claros</v>
      </c>
      <c r="S213" s="11">
        <f>COUNTIFS($A$5:$A$595,A213)</f>
        <v>1</v>
      </c>
      <c r="T213" s="11">
        <f>COUNTIF($B$5:$B$595,B213)</f>
        <v>1</v>
      </c>
      <c r="U213" s="11">
        <f>COUNTIF($C$5:$C$595,C213)</f>
        <v>1</v>
      </c>
    </row>
    <row r="214" spans="1:21" ht="103.5" customHeight="1" x14ac:dyDescent="0.25">
      <c r="A214" s="13">
        <v>275028</v>
      </c>
      <c r="B214" s="14" t="s">
        <v>1450</v>
      </c>
      <c r="C214" s="14" t="s">
        <v>1451</v>
      </c>
      <c r="D214" s="14" t="s">
        <v>18</v>
      </c>
      <c r="E214" s="13">
        <v>3106200</v>
      </c>
      <c r="F214" s="14" t="s">
        <v>70</v>
      </c>
      <c r="G214" s="14" t="str">
        <f>R214</f>
        <v>Região Intermediária de Belo Horizonte</v>
      </c>
      <c r="H214" s="15">
        <f>VLOOKUP(E214,Planilha2!A:D,4,FALSE)</f>
        <v>0.81</v>
      </c>
      <c r="I214" s="14" t="s">
        <v>20</v>
      </c>
      <c r="J214" s="14" t="s">
        <v>20</v>
      </c>
      <c r="K214" s="14" t="s">
        <v>20</v>
      </c>
      <c r="L214" s="14" t="s">
        <v>20</v>
      </c>
      <c r="M214" s="14" t="s">
        <v>20</v>
      </c>
      <c r="N214" s="14" t="s">
        <v>20</v>
      </c>
      <c r="O214" s="13" t="s">
        <v>1452</v>
      </c>
      <c r="P214" s="14" t="s">
        <v>2418</v>
      </c>
      <c r="Q214" s="14" t="s">
        <v>21</v>
      </c>
      <c r="R214" s="10" t="str">
        <f>VLOOKUP(E214,Planilha2!A:D,3,FALSE)</f>
        <v>Região Intermediária de Belo Horizonte</v>
      </c>
      <c r="S214" s="11">
        <f>COUNTIFS($A$5:$A$595,A214)</f>
        <v>1</v>
      </c>
      <c r="T214" s="11">
        <f>COUNTIF($B$5:$B$595,B214)</f>
        <v>1</v>
      </c>
      <c r="U214" s="11">
        <f>COUNTIF($C$5:$C$595,C214)</f>
        <v>1</v>
      </c>
    </row>
    <row r="215" spans="1:21" ht="103.5" customHeight="1" x14ac:dyDescent="0.25">
      <c r="A215" s="13">
        <v>275047</v>
      </c>
      <c r="B215" s="14" t="s">
        <v>6</v>
      </c>
      <c r="C215" s="14" t="s">
        <v>386</v>
      </c>
      <c r="D215" s="14" t="s">
        <v>18</v>
      </c>
      <c r="E215" s="13">
        <v>3106200</v>
      </c>
      <c r="F215" s="14" t="s">
        <v>70</v>
      </c>
      <c r="G215" s="14" t="str">
        <f>R215</f>
        <v>Região Intermediária de Belo Horizonte</v>
      </c>
      <c r="H215" s="15">
        <f>VLOOKUP(E215,Planilha2!A:D,4,FALSE)</f>
        <v>0.81</v>
      </c>
      <c r="I215" s="14" t="s">
        <v>20</v>
      </c>
      <c r="J215" s="14" t="s">
        <v>20</v>
      </c>
      <c r="K215" s="14" t="s">
        <v>20</v>
      </c>
      <c r="L215" s="14" t="s">
        <v>20</v>
      </c>
      <c r="M215" s="14" t="s">
        <v>20</v>
      </c>
      <c r="N215" s="14" t="s">
        <v>20</v>
      </c>
      <c r="O215" s="14">
        <v>68.5</v>
      </c>
      <c r="P215" s="14" t="s">
        <v>2418</v>
      </c>
      <c r="Q215" s="14" t="s">
        <v>21</v>
      </c>
      <c r="R215" s="10" t="str">
        <f>VLOOKUP(E215,Planilha2!A:D,3,FALSE)</f>
        <v>Região Intermediária de Belo Horizonte</v>
      </c>
      <c r="S215" s="11">
        <f>COUNTIFS($A$5:$A$595,A215)</f>
        <v>1</v>
      </c>
      <c r="T215" s="11">
        <f>COUNTIF($B$5:$B$595,B215)</f>
        <v>2</v>
      </c>
      <c r="U215" s="11">
        <f>COUNTIF($C$5:$C$595,C215)</f>
        <v>2</v>
      </c>
    </row>
    <row r="216" spans="1:21" ht="103.5" customHeight="1" x14ac:dyDescent="0.25">
      <c r="A216" s="13">
        <v>275164</v>
      </c>
      <c r="B216" s="14" t="s">
        <v>1453</v>
      </c>
      <c r="C216" s="14" t="s">
        <v>1454</v>
      </c>
      <c r="D216" s="14" t="s">
        <v>18</v>
      </c>
      <c r="E216" s="13">
        <v>3106200</v>
      </c>
      <c r="F216" s="14" t="s">
        <v>1455</v>
      </c>
      <c r="G216" s="14" t="str">
        <f>R216</f>
        <v>Região Intermediária de Belo Horizonte</v>
      </c>
      <c r="H216" s="15">
        <f>VLOOKUP(E216,Planilha2!A:D,4,FALSE)</f>
        <v>0.81</v>
      </c>
      <c r="I216" s="14" t="s">
        <v>33</v>
      </c>
      <c r="J216" s="14" t="s">
        <v>20</v>
      </c>
      <c r="K216" s="14" t="s">
        <v>20</v>
      </c>
      <c r="L216" s="14" t="s">
        <v>20</v>
      </c>
      <c r="M216" s="14" t="s">
        <v>20</v>
      </c>
      <c r="N216" s="14" t="s">
        <v>20</v>
      </c>
      <c r="O216" s="14">
        <v>61.875</v>
      </c>
      <c r="P216" s="14" t="s">
        <v>2418</v>
      </c>
      <c r="Q216" s="14" t="s">
        <v>21</v>
      </c>
      <c r="R216" s="10" t="str">
        <f>VLOOKUP(E216,Planilha2!A:D,3,FALSE)</f>
        <v>Região Intermediária de Belo Horizonte</v>
      </c>
      <c r="S216" s="11">
        <f>COUNTIFS($A$5:$A$595,A216)</f>
        <v>1</v>
      </c>
      <c r="T216" s="11">
        <f>COUNTIF($B$5:$B$595,B216)</f>
        <v>1</v>
      </c>
      <c r="U216" s="11">
        <f>COUNTIF($C$5:$C$595,C216)</f>
        <v>1</v>
      </c>
    </row>
    <row r="217" spans="1:21" ht="103.5" customHeight="1" x14ac:dyDescent="0.25">
      <c r="A217" s="13">
        <v>275519</v>
      </c>
      <c r="B217" s="14" t="s">
        <v>1504</v>
      </c>
      <c r="C217" s="14" t="s">
        <v>1505</v>
      </c>
      <c r="D217" s="14" t="s">
        <v>18</v>
      </c>
      <c r="E217" s="13">
        <v>3106200</v>
      </c>
      <c r="F217" s="14" t="s">
        <v>70</v>
      </c>
      <c r="G217" s="14" t="str">
        <f>R217</f>
        <v>Região Intermediária de Belo Horizonte</v>
      </c>
      <c r="H217" s="15">
        <f>VLOOKUP(E217,Planilha2!A:D,4,FALSE)</f>
        <v>0.81</v>
      </c>
      <c r="I217" s="14" t="s">
        <v>20</v>
      </c>
      <c r="J217" s="14" t="s">
        <v>20</v>
      </c>
      <c r="K217" s="14" t="s">
        <v>20</v>
      </c>
      <c r="L217" s="14" t="s">
        <v>20</v>
      </c>
      <c r="M217" s="14" t="s">
        <v>20</v>
      </c>
      <c r="N217" s="14" t="s">
        <v>20</v>
      </c>
      <c r="O217" s="13" t="s">
        <v>1506</v>
      </c>
      <c r="P217" s="14" t="s">
        <v>2418</v>
      </c>
      <c r="Q217" s="14" t="s">
        <v>21</v>
      </c>
      <c r="R217" s="10" t="str">
        <f>VLOOKUP(E217,Planilha2!A:D,3,FALSE)</f>
        <v>Região Intermediária de Belo Horizonte</v>
      </c>
      <c r="S217" s="11">
        <f>COUNTIFS($A$5:$A$595,A217)</f>
        <v>1</v>
      </c>
      <c r="T217" s="11">
        <f>COUNTIF($B$5:$B$595,B217)</f>
        <v>1</v>
      </c>
      <c r="U217" s="11">
        <f>COUNTIF($C$5:$C$595,C217)</f>
        <v>1</v>
      </c>
    </row>
    <row r="218" spans="1:21" ht="103.5" customHeight="1" x14ac:dyDescent="0.25">
      <c r="A218" s="13">
        <v>275700</v>
      </c>
      <c r="B218" s="14" t="s">
        <v>1540</v>
      </c>
      <c r="C218" s="14" t="s">
        <v>1541</v>
      </c>
      <c r="D218" s="14" t="s">
        <v>18</v>
      </c>
      <c r="E218" s="13">
        <v>3106200</v>
      </c>
      <c r="F218" s="14" t="s">
        <v>70</v>
      </c>
      <c r="G218" s="14" t="str">
        <f>R218</f>
        <v>Região Intermediária de Belo Horizonte</v>
      </c>
      <c r="H218" s="15">
        <f>VLOOKUP(E218,Planilha2!A:D,4,FALSE)</f>
        <v>0.81</v>
      </c>
      <c r="I218" s="14" t="s">
        <v>33</v>
      </c>
      <c r="J218" s="14" t="s">
        <v>20</v>
      </c>
      <c r="K218" s="14" t="s">
        <v>20</v>
      </c>
      <c r="L218" s="14" t="s">
        <v>20</v>
      </c>
      <c r="M218" s="14" t="s">
        <v>20</v>
      </c>
      <c r="N218" s="14" t="s">
        <v>33</v>
      </c>
      <c r="O218" s="13" t="s">
        <v>1542</v>
      </c>
      <c r="P218" s="14" t="s">
        <v>2418</v>
      </c>
      <c r="Q218" s="14" t="s">
        <v>21</v>
      </c>
      <c r="R218" s="10" t="str">
        <f>VLOOKUP(E218,Planilha2!A:D,3,FALSE)</f>
        <v>Região Intermediária de Belo Horizonte</v>
      </c>
      <c r="S218" s="11">
        <f>COUNTIFS($A$5:$A$595,A218)</f>
        <v>1</v>
      </c>
      <c r="T218" s="11">
        <f>COUNTIF($B$5:$B$595,B218)</f>
        <v>1</v>
      </c>
      <c r="U218" s="11">
        <f>COUNTIF($C$5:$C$595,C218)</f>
        <v>1</v>
      </c>
    </row>
    <row r="219" spans="1:21" ht="103.5" customHeight="1" x14ac:dyDescent="0.25">
      <c r="A219" s="13">
        <v>275705</v>
      </c>
      <c r="B219" s="14" t="s">
        <v>1545</v>
      </c>
      <c r="C219" s="14" t="s">
        <v>1546</v>
      </c>
      <c r="D219" s="14" t="s">
        <v>18</v>
      </c>
      <c r="E219" s="13">
        <v>3147006</v>
      </c>
      <c r="F219" s="14" t="s">
        <v>548</v>
      </c>
      <c r="G219" s="14" t="str">
        <f>R219</f>
        <v>Região Intermediária de Patos de Minas</v>
      </c>
      <c r="H219" s="15">
        <f>VLOOKUP(E219,Planilha2!A:D,4,FALSE)</f>
        <v>0.74399999999999999</v>
      </c>
      <c r="I219" s="14" t="s">
        <v>33</v>
      </c>
      <c r="J219" s="14" t="s">
        <v>20</v>
      </c>
      <c r="K219" s="14" t="s">
        <v>20</v>
      </c>
      <c r="L219" s="14" t="s">
        <v>20</v>
      </c>
      <c r="M219" s="14" t="s">
        <v>20</v>
      </c>
      <c r="N219" s="14" t="s">
        <v>33</v>
      </c>
      <c r="O219" s="13" t="s">
        <v>1547</v>
      </c>
      <c r="P219" s="14" t="s">
        <v>2418</v>
      </c>
      <c r="Q219" s="14" t="s">
        <v>21</v>
      </c>
      <c r="R219" s="10" t="str">
        <f>VLOOKUP(E219,Planilha2!A:D,3,FALSE)</f>
        <v>Região Intermediária de Patos de Minas</v>
      </c>
      <c r="S219" s="11">
        <f>COUNTIFS($A$5:$A$595,A219)</f>
        <v>1</v>
      </c>
      <c r="T219" s="11">
        <f>COUNTIF($B$5:$B$595,B219)</f>
        <v>1</v>
      </c>
      <c r="U219" s="11">
        <f>COUNTIF($C$5:$C$595,C219)</f>
        <v>1</v>
      </c>
    </row>
    <row r="220" spans="1:21" ht="103.5" customHeight="1" x14ac:dyDescent="0.25">
      <c r="A220" s="13">
        <v>275712</v>
      </c>
      <c r="B220" s="14" t="s">
        <v>1550</v>
      </c>
      <c r="C220" s="14" t="s">
        <v>1551</v>
      </c>
      <c r="D220" s="14" t="s">
        <v>18</v>
      </c>
      <c r="E220" s="13">
        <v>3106200</v>
      </c>
      <c r="F220" s="14" t="s">
        <v>70</v>
      </c>
      <c r="G220" s="14" t="str">
        <f>R220</f>
        <v>Região Intermediária de Belo Horizonte</v>
      </c>
      <c r="H220" s="15">
        <f>VLOOKUP(E220,Planilha2!A:D,4,FALSE)</f>
        <v>0.81</v>
      </c>
      <c r="I220" s="14" t="s">
        <v>20</v>
      </c>
      <c r="J220" s="14" t="s">
        <v>20</v>
      </c>
      <c r="K220" s="14" t="s">
        <v>20</v>
      </c>
      <c r="L220" s="14" t="s">
        <v>20</v>
      </c>
      <c r="M220" s="14" t="s">
        <v>20</v>
      </c>
      <c r="N220" s="14" t="s">
        <v>33</v>
      </c>
      <c r="O220" s="13" t="s">
        <v>1552</v>
      </c>
      <c r="P220" s="14" t="s">
        <v>2418</v>
      </c>
      <c r="Q220" s="14" t="s">
        <v>21</v>
      </c>
      <c r="R220" s="10" t="str">
        <f>VLOOKUP(E220,Planilha2!A:D,3,FALSE)</f>
        <v>Região Intermediária de Belo Horizonte</v>
      </c>
      <c r="S220" s="11">
        <f>COUNTIFS($A$5:$A$595,A220)</f>
        <v>1</v>
      </c>
      <c r="T220" s="11">
        <f>COUNTIF($B$5:$B$595,B220)</f>
        <v>1</v>
      </c>
      <c r="U220" s="11">
        <f>COUNTIF($C$5:$C$595,C220)</f>
        <v>1</v>
      </c>
    </row>
    <row r="221" spans="1:21" ht="103.5" customHeight="1" x14ac:dyDescent="0.25">
      <c r="A221" s="13">
        <v>275978</v>
      </c>
      <c r="B221" s="14" t="s">
        <v>1573</v>
      </c>
      <c r="C221" s="14" t="s">
        <v>1574</v>
      </c>
      <c r="D221" s="14" t="s">
        <v>18</v>
      </c>
      <c r="E221" s="13">
        <v>3125101</v>
      </c>
      <c r="F221" s="14" t="s">
        <v>1575</v>
      </c>
      <c r="G221" s="14" t="str">
        <f>R221</f>
        <v>Região Intermediária de Pouso Alegre</v>
      </c>
      <c r="H221" s="15">
        <f>VLOOKUP(E221,Planilha2!A:D,4,FALSE)</f>
        <v>0.73199999999999998</v>
      </c>
      <c r="I221" s="14" t="s">
        <v>20</v>
      </c>
      <c r="J221" s="14" t="s">
        <v>20</v>
      </c>
      <c r="K221" s="14" t="s">
        <v>20</v>
      </c>
      <c r="L221" s="14" t="s">
        <v>20</v>
      </c>
      <c r="M221" s="14" t="s">
        <v>20</v>
      </c>
      <c r="N221" s="14" t="s">
        <v>33</v>
      </c>
      <c r="O221" s="13" t="s">
        <v>1576</v>
      </c>
      <c r="P221" s="14" t="s">
        <v>2418</v>
      </c>
      <c r="Q221" s="14" t="s">
        <v>21</v>
      </c>
      <c r="R221" s="10" t="str">
        <f>VLOOKUP(E221,Planilha2!A:D,3,FALSE)</f>
        <v>Região Intermediária de Pouso Alegre</v>
      </c>
      <c r="S221" s="11">
        <f>COUNTIFS($A$5:$A$595,A221)</f>
        <v>1</v>
      </c>
      <c r="T221" s="11">
        <f>COUNTIF($B$5:$B$595,B221)</f>
        <v>1</v>
      </c>
      <c r="U221" s="11">
        <f>COUNTIF($C$5:$C$595,C221)</f>
        <v>1</v>
      </c>
    </row>
    <row r="222" spans="1:21" ht="103.5" customHeight="1" x14ac:dyDescent="0.25">
      <c r="A222" s="13">
        <v>276102</v>
      </c>
      <c r="B222" s="14" t="s">
        <v>1588</v>
      </c>
      <c r="C222" s="14" t="s">
        <v>1589</v>
      </c>
      <c r="D222" s="14" t="s">
        <v>18</v>
      </c>
      <c r="E222" s="13">
        <v>3136702</v>
      </c>
      <c r="F222" s="14" t="s">
        <v>129</v>
      </c>
      <c r="G222" s="14" t="str">
        <f>R222</f>
        <v>Região Intermediária de Juíz de Fora</v>
      </c>
      <c r="H222" s="15">
        <f>VLOOKUP(E222,Planilha2!A:D,4,FALSE)</f>
        <v>0.77800000000000002</v>
      </c>
      <c r="I222" s="14" t="s">
        <v>20</v>
      </c>
      <c r="J222" s="14" t="s">
        <v>20</v>
      </c>
      <c r="K222" s="14" t="s">
        <v>20</v>
      </c>
      <c r="L222" s="14" t="s">
        <v>20</v>
      </c>
      <c r="M222" s="14" t="s">
        <v>20</v>
      </c>
      <c r="N222" s="14" t="s">
        <v>33</v>
      </c>
      <c r="O222" s="13" t="s">
        <v>1590</v>
      </c>
      <c r="P222" s="14" t="s">
        <v>2418</v>
      </c>
      <c r="Q222" s="14" t="s">
        <v>21</v>
      </c>
      <c r="R222" s="10" t="str">
        <f>VLOOKUP(E222,Planilha2!A:D,3,FALSE)</f>
        <v>Região Intermediária de Juíz de Fora</v>
      </c>
      <c r="S222" s="11">
        <f>COUNTIFS($A$5:$A$595,A222)</f>
        <v>1</v>
      </c>
      <c r="T222" s="11">
        <f>COUNTIF($B$5:$B$595,B222)</f>
        <v>1</v>
      </c>
      <c r="U222" s="11">
        <f>COUNTIF($C$5:$C$595,C222)</f>
        <v>1</v>
      </c>
    </row>
    <row r="223" spans="1:21" ht="103.5" customHeight="1" x14ac:dyDescent="0.25">
      <c r="A223" s="13">
        <v>276132</v>
      </c>
      <c r="B223" s="14" t="s">
        <v>1591</v>
      </c>
      <c r="C223" s="14" t="s">
        <v>1592</v>
      </c>
      <c r="D223" s="14" t="s">
        <v>18</v>
      </c>
      <c r="E223" s="13">
        <v>3106200</v>
      </c>
      <c r="F223" s="14" t="s">
        <v>70</v>
      </c>
      <c r="G223" s="14" t="str">
        <f>R223</f>
        <v>Região Intermediária de Belo Horizonte</v>
      </c>
      <c r="H223" s="15">
        <f>VLOOKUP(E223,Planilha2!A:D,4,FALSE)</f>
        <v>0.81</v>
      </c>
      <c r="I223" s="14" t="s">
        <v>20</v>
      </c>
      <c r="J223" s="14" t="s">
        <v>33</v>
      </c>
      <c r="K223" s="14" t="s">
        <v>20</v>
      </c>
      <c r="L223" s="14" t="s">
        <v>20</v>
      </c>
      <c r="M223" s="14" t="s">
        <v>20</v>
      </c>
      <c r="N223" s="14" t="s">
        <v>20</v>
      </c>
      <c r="O223" s="13" t="s">
        <v>921</v>
      </c>
      <c r="P223" s="14" t="s">
        <v>2418</v>
      </c>
      <c r="Q223" s="14" t="s">
        <v>21</v>
      </c>
      <c r="R223" s="10" t="str">
        <f>VLOOKUP(E223,Planilha2!A:D,3,FALSE)</f>
        <v>Região Intermediária de Belo Horizonte</v>
      </c>
      <c r="S223" s="11">
        <f>COUNTIFS($A$5:$A$595,A223)</f>
        <v>1</v>
      </c>
      <c r="T223" s="11">
        <f>COUNTIF($B$5:$B$595,B223)</f>
        <v>1</v>
      </c>
      <c r="U223" s="11">
        <f>COUNTIF($C$5:$C$595,C223)</f>
        <v>1</v>
      </c>
    </row>
    <row r="224" spans="1:21" ht="103.5" customHeight="1" x14ac:dyDescent="0.25">
      <c r="A224" s="13">
        <v>276182</v>
      </c>
      <c r="B224" s="14" t="s">
        <v>1597</v>
      </c>
      <c r="C224" s="14" t="s">
        <v>1598</v>
      </c>
      <c r="D224" s="14" t="s">
        <v>18</v>
      </c>
      <c r="E224" s="13">
        <v>3147006</v>
      </c>
      <c r="F224" s="14" t="s">
        <v>1287</v>
      </c>
      <c r="G224" s="14" t="str">
        <f>R224</f>
        <v>Região Intermediária de Patos de Minas</v>
      </c>
      <c r="H224" s="15">
        <f>VLOOKUP(E224,Planilha2!A:D,4,FALSE)</f>
        <v>0.74399999999999999</v>
      </c>
      <c r="I224" s="14" t="s">
        <v>33</v>
      </c>
      <c r="J224" s="14" t="s">
        <v>20</v>
      </c>
      <c r="K224" s="14" t="s">
        <v>20</v>
      </c>
      <c r="L224" s="14" t="s">
        <v>20</v>
      </c>
      <c r="M224" s="14" t="s">
        <v>20</v>
      </c>
      <c r="N224" s="14" t="s">
        <v>33</v>
      </c>
      <c r="O224" s="13" t="s">
        <v>1599</v>
      </c>
      <c r="P224" s="14" t="s">
        <v>2418</v>
      </c>
      <c r="Q224" s="14" t="s">
        <v>21</v>
      </c>
      <c r="R224" s="10" t="str">
        <f>VLOOKUP(E224,Planilha2!A:D,3,FALSE)</f>
        <v>Região Intermediária de Patos de Minas</v>
      </c>
      <c r="S224" s="11">
        <f>COUNTIFS($A$5:$A$595,A224)</f>
        <v>1</v>
      </c>
      <c r="T224" s="11">
        <f>COUNTIF($B$5:$B$595,B224)</f>
        <v>1</v>
      </c>
      <c r="U224" s="11">
        <f>COUNTIF($C$5:$C$595,C224)</f>
        <v>1</v>
      </c>
    </row>
    <row r="225" spans="1:21" ht="103.5" customHeight="1" x14ac:dyDescent="0.25">
      <c r="A225" s="13">
        <v>276331</v>
      </c>
      <c r="B225" s="14" t="s">
        <v>1615</v>
      </c>
      <c r="C225" s="14" t="s">
        <v>1616</v>
      </c>
      <c r="D225" s="14" t="s">
        <v>18</v>
      </c>
      <c r="E225" s="13">
        <v>3106200</v>
      </c>
      <c r="F225" s="14" t="s">
        <v>70</v>
      </c>
      <c r="G225" s="14" t="str">
        <f>R225</f>
        <v>Região Intermediária de Belo Horizonte</v>
      </c>
      <c r="H225" s="15">
        <f>VLOOKUP(E225,Planilha2!A:D,4,FALSE)</f>
        <v>0.81</v>
      </c>
      <c r="I225" s="14" t="s">
        <v>20</v>
      </c>
      <c r="J225" s="14" t="s">
        <v>33</v>
      </c>
      <c r="K225" s="14" t="s">
        <v>20</v>
      </c>
      <c r="L225" s="14" t="s">
        <v>20</v>
      </c>
      <c r="M225" s="14" t="s">
        <v>20</v>
      </c>
      <c r="N225" s="14" t="s">
        <v>33</v>
      </c>
      <c r="O225" s="13" t="s">
        <v>1617</v>
      </c>
      <c r="P225" s="14" t="s">
        <v>2418</v>
      </c>
      <c r="Q225" s="14" t="s">
        <v>21</v>
      </c>
      <c r="R225" s="10" t="str">
        <f>VLOOKUP(E225,Planilha2!A:D,3,FALSE)</f>
        <v>Região Intermediária de Belo Horizonte</v>
      </c>
      <c r="S225" s="11">
        <f>COUNTIFS($A$5:$A$595,A225)</f>
        <v>1</v>
      </c>
      <c r="T225" s="11">
        <f>COUNTIF($B$5:$B$595,B225)</f>
        <v>1</v>
      </c>
      <c r="U225" s="11">
        <f>COUNTIF($C$5:$C$595,C225)</f>
        <v>1</v>
      </c>
    </row>
    <row r="226" spans="1:21" ht="103.5" customHeight="1" x14ac:dyDescent="0.25">
      <c r="A226" s="13">
        <v>237089</v>
      </c>
      <c r="B226" s="14" t="s">
        <v>22</v>
      </c>
      <c r="C226" s="14" t="s">
        <v>23</v>
      </c>
      <c r="D226" s="14" t="s">
        <v>18</v>
      </c>
      <c r="E226" s="13">
        <v>3130101</v>
      </c>
      <c r="F226" s="14" t="s">
        <v>24</v>
      </c>
      <c r="G226" s="14" t="str">
        <f>R226</f>
        <v>Região Intermediária de Belo Horizonte</v>
      </c>
      <c r="H226" s="15">
        <f>VLOOKUP(E226,Planilha2!A:D,4,FALSE)</f>
        <v>0.69799999999999995</v>
      </c>
      <c r="I226" s="14" t="s">
        <v>20</v>
      </c>
      <c r="J226" s="14" t="s">
        <v>20</v>
      </c>
      <c r="K226" s="14" t="s">
        <v>20</v>
      </c>
      <c r="L226" s="14" t="s">
        <v>20</v>
      </c>
      <c r="M226" s="14" t="s">
        <v>20</v>
      </c>
      <c r="N226" s="14" t="s">
        <v>20</v>
      </c>
      <c r="O226" s="13" t="s">
        <v>25</v>
      </c>
      <c r="P226" s="14" t="s">
        <v>2426</v>
      </c>
      <c r="Q226" s="15"/>
      <c r="R226" s="10" t="str">
        <f>VLOOKUP(E226,Planilha2!A:D,3,FALSE)</f>
        <v>Região Intermediária de Belo Horizonte</v>
      </c>
      <c r="S226" s="11">
        <f>COUNTIFS($A$5:$A$595,A226)</f>
        <v>1</v>
      </c>
      <c r="T226" s="11">
        <f>COUNTIF($B$5:$B$595,B226)</f>
        <v>1</v>
      </c>
      <c r="U226" s="11">
        <f>COUNTIF($C$5:$C$595,C226)</f>
        <v>1</v>
      </c>
    </row>
    <row r="227" spans="1:21" ht="103.5" customHeight="1" x14ac:dyDescent="0.25">
      <c r="A227" s="13">
        <v>237211</v>
      </c>
      <c r="B227" s="14" t="s">
        <v>26</v>
      </c>
      <c r="C227" s="14" t="s">
        <v>27</v>
      </c>
      <c r="D227" s="14" t="s">
        <v>18</v>
      </c>
      <c r="E227" s="13">
        <v>3101508</v>
      </c>
      <c r="F227" s="14" t="s">
        <v>28</v>
      </c>
      <c r="G227" s="14" t="str">
        <f>R227</f>
        <v>Região Intermediária de Juíz de Fora</v>
      </c>
      <c r="H227" s="15">
        <f>VLOOKUP(E227,Planilha2!A:D,4,FALSE)</f>
        <v>0.72599999999999998</v>
      </c>
      <c r="I227" s="14" t="s">
        <v>20</v>
      </c>
      <c r="J227" s="14" t="s">
        <v>20</v>
      </c>
      <c r="K227" s="14" t="s">
        <v>20</v>
      </c>
      <c r="L227" s="14" t="s">
        <v>20</v>
      </c>
      <c r="M227" s="14" t="s">
        <v>20</v>
      </c>
      <c r="N227" s="14" t="s">
        <v>20</v>
      </c>
      <c r="O227" s="13" t="s">
        <v>29</v>
      </c>
      <c r="P227" s="14" t="s">
        <v>2426</v>
      </c>
      <c r="Q227" s="15"/>
      <c r="R227" s="10" t="str">
        <f>VLOOKUP(E227,Planilha2!A:D,3,FALSE)</f>
        <v>Região Intermediária de Juíz de Fora</v>
      </c>
      <c r="S227" s="11">
        <f>COUNTIFS($A$5:$A$595,A227)</f>
        <v>1</v>
      </c>
      <c r="T227" s="11">
        <f>COUNTIF($B$5:$B$595,B227)</f>
        <v>1</v>
      </c>
      <c r="U227" s="11">
        <f>COUNTIF($C$5:$C$595,C227)</f>
        <v>1</v>
      </c>
    </row>
    <row r="228" spans="1:21" ht="103.5" customHeight="1" x14ac:dyDescent="0.25">
      <c r="A228" s="13">
        <v>237317</v>
      </c>
      <c r="B228" s="14" t="s">
        <v>30</v>
      </c>
      <c r="C228" s="14" t="s">
        <v>31</v>
      </c>
      <c r="D228" s="14" t="s">
        <v>18</v>
      </c>
      <c r="E228" s="13">
        <v>3170206</v>
      </c>
      <c r="F228" s="14" t="s">
        <v>32</v>
      </c>
      <c r="G228" s="14" t="str">
        <f>R228</f>
        <v>Região Intermediária de Uberlândia</v>
      </c>
      <c r="H228" s="15">
        <f>VLOOKUP(E228,Planilha2!A:D,4,FALSE)</f>
        <v>0.78900000000000003</v>
      </c>
      <c r="I228" s="14" t="s">
        <v>33</v>
      </c>
      <c r="J228" s="14" t="s">
        <v>20</v>
      </c>
      <c r="K228" s="14" t="s">
        <v>20</v>
      </c>
      <c r="L228" s="14" t="s">
        <v>20</v>
      </c>
      <c r="M228" s="14" t="s">
        <v>20</v>
      </c>
      <c r="N228" s="14" t="s">
        <v>20</v>
      </c>
      <c r="O228" s="13" t="s">
        <v>34</v>
      </c>
      <c r="P228" s="14" t="s">
        <v>2426</v>
      </c>
      <c r="Q228" s="15"/>
      <c r="R228" s="10" t="str">
        <f>VLOOKUP(E228,Planilha2!A:D,3,FALSE)</f>
        <v>Região Intermediária de Uberlândia</v>
      </c>
      <c r="S228" s="11">
        <f>COUNTIFS($A$5:$A$595,A228)</f>
        <v>1</v>
      </c>
      <c r="T228" s="11">
        <f>COUNTIF($B$5:$B$595,B228)</f>
        <v>1</v>
      </c>
      <c r="U228" s="11">
        <f>COUNTIF($C$5:$C$595,C228)</f>
        <v>1</v>
      </c>
    </row>
    <row r="229" spans="1:21" ht="103.5" customHeight="1" x14ac:dyDescent="0.25">
      <c r="A229" s="13">
        <v>237418</v>
      </c>
      <c r="B229" s="14" t="s">
        <v>46</v>
      </c>
      <c r="C229" s="14" t="s">
        <v>47</v>
      </c>
      <c r="D229" s="14" t="s">
        <v>18</v>
      </c>
      <c r="E229" s="13">
        <v>3168804</v>
      </c>
      <c r="F229" s="14" t="s">
        <v>48</v>
      </c>
      <c r="G229" s="14" t="str">
        <f>R229</f>
        <v>Região Intermediária de Barbacena</v>
      </c>
      <c r="H229" s="15">
        <f>VLOOKUP(E229,Planilha2!A:D,4,FALSE)</f>
        <v>0.74</v>
      </c>
      <c r="I229" s="14" t="s">
        <v>20</v>
      </c>
      <c r="J229" s="14" t="s">
        <v>20</v>
      </c>
      <c r="K229" s="14" t="s">
        <v>20</v>
      </c>
      <c r="L229" s="14" t="s">
        <v>20</v>
      </c>
      <c r="M229" s="14" t="s">
        <v>20</v>
      </c>
      <c r="N229" s="14" t="s">
        <v>33</v>
      </c>
      <c r="O229" s="13" t="s">
        <v>49</v>
      </c>
      <c r="P229" s="14" t="s">
        <v>2426</v>
      </c>
      <c r="Q229" s="15"/>
      <c r="R229" s="10" t="str">
        <f>VLOOKUP(E229,Planilha2!A:D,3,FALSE)</f>
        <v>Região Intermediária de Barbacena</v>
      </c>
      <c r="S229" s="11">
        <f>COUNTIFS($A$5:$A$595,A229)</f>
        <v>1</v>
      </c>
      <c r="T229" s="11">
        <f>COUNTIF($B$5:$B$595,B229)</f>
        <v>1</v>
      </c>
      <c r="U229" s="11">
        <f>COUNTIF($C$5:$C$595,C229)</f>
        <v>1</v>
      </c>
    </row>
    <row r="230" spans="1:21" ht="103.5" customHeight="1" x14ac:dyDescent="0.25">
      <c r="A230" s="13">
        <v>237536</v>
      </c>
      <c r="B230" s="14" t="s">
        <v>64</v>
      </c>
      <c r="C230" s="14" t="s">
        <v>65</v>
      </c>
      <c r="D230" s="14" t="s">
        <v>18</v>
      </c>
      <c r="E230" s="13">
        <v>3162500</v>
      </c>
      <c r="F230" s="14" t="s">
        <v>66</v>
      </c>
      <c r="G230" s="14" t="str">
        <f>R230</f>
        <v>Região Intermediária de Barbacena</v>
      </c>
      <c r="H230" s="15">
        <f>VLOOKUP(E230,Planilha2!A:D,4,FALSE)</f>
        <v>0.75800000000000001</v>
      </c>
      <c r="I230" s="14" t="s">
        <v>20</v>
      </c>
      <c r="J230" s="14" t="s">
        <v>20</v>
      </c>
      <c r="K230" s="14" t="s">
        <v>20</v>
      </c>
      <c r="L230" s="14" t="s">
        <v>20</v>
      </c>
      <c r="M230" s="14" t="s">
        <v>20</v>
      </c>
      <c r="N230" s="14" t="s">
        <v>33</v>
      </c>
      <c r="O230" s="13" t="s">
        <v>67</v>
      </c>
      <c r="P230" s="14" t="s">
        <v>2426</v>
      </c>
      <c r="Q230" s="15"/>
      <c r="R230" s="10" t="str">
        <f>VLOOKUP(E230,Planilha2!A:D,3,FALSE)</f>
        <v>Região Intermediária de Barbacena</v>
      </c>
      <c r="S230" s="11">
        <f>COUNTIFS($A$5:$A$595,A230)</f>
        <v>1</v>
      </c>
      <c r="T230" s="11">
        <f>COUNTIF($B$5:$B$595,B230)</f>
        <v>1</v>
      </c>
      <c r="U230" s="11">
        <f>COUNTIF($C$5:$C$595,C230)</f>
        <v>1</v>
      </c>
    </row>
    <row r="231" spans="1:21" ht="103.5" customHeight="1" x14ac:dyDescent="0.25">
      <c r="A231" s="13">
        <v>237573</v>
      </c>
      <c r="B231" s="14" t="s">
        <v>68</v>
      </c>
      <c r="C231" s="14" t="s">
        <v>69</v>
      </c>
      <c r="D231" s="14" t="s">
        <v>18</v>
      </c>
      <c r="E231" s="13">
        <v>3106200</v>
      </c>
      <c r="F231" s="14" t="s">
        <v>70</v>
      </c>
      <c r="G231" s="14" t="str">
        <f>R231</f>
        <v>Região Intermediária de Belo Horizonte</v>
      </c>
      <c r="H231" s="15">
        <f>VLOOKUP(E231,Planilha2!A:D,4,FALSE)</f>
        <v>0.81</v>
      </c>
      <c r="I231" s="14" t="s">
        <v>20</v>
      </c>
      <c r="J231" s="14" t="s">
        <v>20</v>
      </c>
      <c r="K231" s="14" t="s">
        <v>20</v>
      </c>
      <c r="L231" s="14" t="s">
        <v>20</v>
      </c>
      <c r="M231" s="14" t="s">
        <v>20</v>
      </c>
      <c r="N231" s="14" t="s">
        <v>20</v>
      </c>
      <c r="O231" s="13" t="s">
        <v>71</v>
      </c>
      <c r="P231" s="14" t="s">
        <v>2426</v>
      </c>
      <c r="Q231" s="15"/>
      <c r="R231" s="10" t="str">
        <f>VLOOKUP(E231,Planilha2!A:D,3,FALSE)</f>
        <v>Região Intermediária de Belo Horizonte</v>
      </c>
      <c r="S231" s="11">
        <f>COUNTIFS($A$5:$A$595,A231)</f>
        <v>1</v>
      </c>
      <c r="T231" s="11">
        <f>COUNTIF($B$5:$B$595,B231)</f>
        <v>1</v>
      </c>
      <c r="U231" s="11">
        <f>COUNTIF($C$5:$C$595,C231)</f>
        <v>1</v>
      </c>
    </row>
    <row r="232" spans="1:21" ht="103.5" customHeight="1" x14ac:dyDescent="0.25">
      <c r="A232" s="13">
        <v>237580</v>
      </c>
      <c r="B232" s="14" t="s">
        <v>72</v>
      </c>
      <c r="C232" s="14" t="s">
        <v>73</v>
      </c>
      <c r="D232" s="14" t="s">
        <v>18</v>
      </c>
      <c r="E232" s="13">
        <v>3146107</v>
      </c>
      <c r="F232" s="14" t="s">
        <v>74</v>
      </c>
      <c r="G232" s="14" t="str">
        <f>R232</f>
        <v>Região Intermediária de Belo Horizonte</v>
      </c>
      <c r="H232" s="15">
        <f>VLOOKUP(E232,Planilha2!A:D,4,FALSE)</f>
        <v>0.74099999999999999</v>
      </c>
      <c r="I232" s="14" t="s">
        <v>33</v>
      </c>
      <c r="J232" s="14" t="s">
        <v>20</v>
      </c>
      <c r="K232" s="14" t="s">
        <v>20</v>
      </c>
      <c r="L232" s="14" t="s">
        <v>20</v>
      </c>
      <c r="M232" s="14" t="s">
        <v>20</v>
      </c>
      <c r="N232" s="14" t="s">
        <v>33</v>
      </c>
      <c r="O232" s="13" t="s">
        <v>29</v>
      </c>
      <c r="P232" s="14" t="s">
        <v>2426</v>
      </c>
      <c r="Q232" s="15"/>
      <c r="R232" s="10" t="str">
        <f>VLOOKUP(E232,Planilha2!A:D,3,FALSE)</f>
        <v>Região Intermediária de Belo Horizonte</v>
      </c>
      <c r="S232" s="11">
        <f>COUNTIFS($A$5:$A$595,A232)</f>
        <v>1</v>
      </c>
      <c r="T232" s="11">
        <f>COUNTIF($B$5:$B$595,B232)</f>
        <v>1</v>
      </c>
      <c r="U232" s="11">
        <f>COUNTIF($C$5:$C$595,C232)</f>
        <v>1</v>
      </c>
    </row>
    <row r="233" spans="1:21" ht="103.5" customHeight="1" x14ac:dyDescent="0.25">
      <c r="A233" s="13">
        <v>237605</v>
      </c>
      <c r="B233" s="14" t="s">
        <v>79</v>
      </c>
      <c r="C233" s="14" t="s">
        <v>80</v>
      </c>
      <c r="D233" s="14" t="s">
        <v>18</v>
      </c>
      <c r="E233" s="13">
        <v>3163706</v>
      </c>
      <c r="F233" s="14" t="s">
        <v>81</v>
      </c>
      <c r="G233" s="14" t="str">
        <f>R233</f>
        <v>Região Intermediária de Pouso Alegre</v>
      </c>
      <c r="H233" s="15">
        <f>VLOOKUP(E233,Planilha2!A:D,4,FALSE)</f>
        <v>0.75900000000000001</v>
      </c>
      <c r="I233" s="14" t="s">
        <v>20</v>
      </c>
      <c r="J233" s="14" t="s">
        <v>20</v>
      </c>
      <c r="K233" s="14" t="s">
        <v>20</v>
      </c>
      <c r="L233" s="14" t="s">
        <v>20</v>
      </c>
      <c r="M233" s="14" t="s">
        <v>20</v>
      </c>
      <c r="N233" s="14" t="s">
        <v>20</v>
      </c>
      <c r="O233" s="14" t="s">
        <v>82</v>
      </c>
      <c r="P233" s="14" t="s">
        <v>2426</v>
      </c>
      <c r="Q233" s="15"/>
      <c r="R233" s="10" t="str">
        <f>VLOOKUP(E233,Planilha2!A:D,3,FALSE)</f>
        <v>Região Intermediária de Pouso Alegre</v>
      </c>
      <c r="S233" s="11">
        <f>COUNTIFS($A$5:$A$595,A233)</f>
        <v>1</v>
      </c>
      <c r="T233" s="11">
        <f>COUNTIF($B$5:$B$595,B233)</f>
        <v>1</v>
      </c>
      <c r="U233" s="11">
        <f>COUNTIF($C$5:$C$595,C233)</f>
        <v>1</v>
      </c>
    </row>
    <row r="234" spans="1:21" ht="103.5" customHeight="1" x14ac:dyDescent="0.25">
      <c r="A234" s="13">
        <v>237669</v>
      </c>
      <c r="B234" s="14" t="s">
        <v>83</v>
      </c>
      <c r="C234" s="14" t="s">
        <v>84</v>
      </c>
      <c r="D234" s="14" t="s">
        <v>18</v>
      </c>
      <c r="E234" s="13">
        <v>3106200</v>
      </c>
      <c r="F234" s="14" t="s">
        <v>85</v>
      </c>
      <c r="G234" s="14" t="str">
        <f>R234</f>
        <v>Região Intermediária de Belo Horizonte</v>
      </c>
      <c r="H234" s="15">
        <f>VLOOKUP(E234,Planilha2!A:D,4,FALSE)</f>
        <v>0.81</v>
      </c>
      <c r="I234" s="14" t="s">
        <v>20</v>
      </c>
      <c r="J234" s="14" t="s">
        <v>33</v>
      </c>
      <c r="K234" s="14" t="s">
        <v>20</v>
      </c>
      <c r="L234" s="14" t="s">
        <v>20</v>
      </c>
      <c r="M234" s="14" t="s">
        <v>20</v>
      </c>
      <c r="N234" s="14" t="s">
        <v>20</v>
      </c>
      <c r="O234" s="13" t="s">
        <v>86</v>
      </c>
      <c r="P234" s="14" t="s">
        <v>2426</v>
      </c>
      <c r="Q234" s="15"/>
      <c r="R234" s="10" t="str">
        <f>VLOOKUP(E234,Planilha2!A:D,3,FALSE)</f>
        <v>Região Intermediária de Belo Horizonte</v>
      </c>
      <c r="S234" s="11">
        <f>COUNTIFS($A$5:$A$595,A234)</f>
        <v>1</v>
      </c>
      <c r="T234" s="11">
        <f>COUNTIF($B$5:$B$595,B234)</f>
        <v>1</v>
      </c>
      <c r="U234" s="11">
        <f>COUNTIF($C$5:$C$595,C234)</f>
        <v>1</v>
      </c>
    </row>
    <row r="235" spans="1:21" ht="103.5" customHeight="1" x14ac:dyDescent="0.25">
      <c r="A235" s="13">
        <v>237992</v>
      </c>
      <c r="B235" s="14" t="s">
        <v>104</v>
      </c>
      <c r="C235" s="14" t="s">
        <v>105</v>
      </c>
      <c r="D235" s="14" t="s">
        <v>18</v>
      </c>
      <c r="E235" s="13">
        <v>3106200</v>
      </c>
      <c r="F235" s="14" t="s">
        <v>70</v>
      </c>
      <c r="G235" s="14" t="str">
        <f>R235</f>
        <v>Região Intermediária de Belo Horizonte</v>
      </c>
      <c r="H235" s="15">
        <f>VLOOKUP(E235,Planilha2!A:D,4,FALSE)</f>
        <v>0.81</v>
      </c>
      <c r="I235" s="14" t="s">
        <v>20</v>
      </c>
      <c r="J235" s="14" t="s">
        <v>20</v>
      </c>
      <c r="K235" s="14" t="s">
        <v>20</v>
      </c>
      <c r="L235" s="14" t="s">
        <v>20</v>
      </c>
      <c r="M235" s="14" t="s">
        <v>20</v>
      </c>
      <c r="N235" s="14" t="s">
        <v>33</v>
      </c>
      <c r="O235" s="13" t="s">
        <v>106</v>
      </c>
      <c r="P235" s="14" t="s">
        <v>2426</v>
      </c>
      <c r="Q235" s="15"/>
      <c r="R235" s="10" t="str">
        <f>VLOOKUP(E235,Planilha2!A:D,3,FALSE)</f>
        <v>Região Intermediária de Belo Horizonte</v>
      </c>
      <c r="S235" s="11">
        <f>COUNTIFS($A$5:$A$595,A235)</f>
        <v>1</v>
      </c>
      <c r="T235" s="11">
        <f>COUNTIF($B$5:$B$595,B235)</f>
        <v>1</v>
      </c>
      <c r="U235" s="11">
        <f>COUNTIF($C$5:$C$595,C235)</f>
        <v>1</v>
      </c>
    </row>
    <row r="236" spans="1:21" ht="103.5" customHeight="1" x14ac:dyDescent="0.25">
      <c r="A236" s="13">
        <v>237999</v>
      </c>
      <c r="B236" s="14" t="s">
        <v>107</v>
      </c>
      <c r="C236" s="14" t="s">
        <v>108</v>
      </c>
      <c r="D236" s="14" t="s">
        <v>18</v>
      </c>
      <c r="E236" s="13">
        <v>3159605</v>
      </c>
      <c r="F236" s="14" t="s">
        <v>109</v>
      </c>
      <c r="G236" s="14" t="str">
        <f>R236</f>
        <v>Região Intermediária de Pouso Alegre</v>
      </c>
      <c r="H236" s="15">
        <f>VLOOKUP(E236,Planilha2!A:D,4,FALSE)</f>
        <v>0.72099999999999997</v>
      </c>
      <c r="I236" s="14" t="s">
        <v>20</v>
      </c>
      <c r="J236" s="14" t="s">
        <v>20</v>
      </c>
      <c r="K236" s="14" t="s">
        <v>20</v>
      </c>
      <c r="L236" s="14" t="s">
        <v>20</v>
      </c>
      <c r="M236" s="14" t="s">
        <v>20</v>
      </c>
      <c r="N236" s="14" t="s">
        <v>20</v>
      </c>
      <c r="O236" s="14">
        <v>93</v>
      </c>
      <c r="P236" s="14" t="s">
        <v>2426</v>
      </c>
      <c r="Q236" s="15"/>
      <c r="R236" s="10" t="str">
        <f>VLOOKUP(E236,Planilha2!A:D,3,FALSE)</f>
        <v>Região Intermediária de Pouso Alegre</v>
      </c>
      <c r="S236" s="11">
        <f>COUNTIFS($A$5:$A$595,A236)</f>
        <v>1</v>
      </c>
      <c r="T236" s="11">
        <f>COUNTIF($B$5:$B$595,B236)</f>
        <v>1</v>
      </c>
      <c r="U236" s="11">
        <f>COUNTIF($C$5:$C$595,C236)</f>
        <v>1</v>
      </c>
    </row>
    <row r="237" spans="1:21" ht="103.5" customHeight="1" x14ac:dyDescent="0.25">
      <c r="A237" s="13">
        <v>238067</v>
      </c>
      <c r="B237" s="14" t="s">
        <v>110</v>
      </c>
      <c r="C237" s="14" t="s">
        <v>111</v>
      </c>
      <c r="D237" s="14" t="s">
        <v>18</v>
      </c>
      <c r="E237" s="13">
        <v>3165206</v>
      </c>
      <c r="F237" s="14" t="s">
        <v>112</v>
      </c>
      <c r="G237" s="14" t="str">
        <f>R237</f>
        <v>Região Intermediária de Varginha</v>
      </c>
      <c r="H237" s="15">
        <f>VLOOKUP(E237,Planilha2!A:D,4,FALSE)</f>
        <v>0.66700000000000004</v>
      </c>
      <c r="I237" s="14" t="s">
        <v>20</v>
      </c>
      <c r="J237" s="14" t="s">
        <v>20</v>
      </c>
      <c r="K237" s="14" t="s">
        <v>20</v>
      </c>
      <c r="L237" s="14" t="s">
        <v>20</v>
      </c>
      <c r="M237" s="14" t="s">
        <v>20</v>
      </c>
      <c r="N237" s="14" t="s">
        <v>33</v>
      </c>
      <c r="O237" s="18">
        <v>92.375</v>
      </c>
      <c r="P237" s="14" t="s">
        <v>2426</v>
      </c>
      <c r="Q237" s="15"/>
      <c r="R237" s="10" t="str">
        <f>VLOOKUP(E237,Planilha2!A:D,3,FALSE)</f>
        <v>Região Intermediária de Varginha</v>
      </c>
      <c r="S237" s="11">
        <f>COUNTIFS($A$5:$A$595,A237)</f>
        <v>1</v>
      </c>
      <c r="T237" s="11">
        <f>COUNTIF($B$5:$B$595,B237)</f>
        <v>1</v>
      </c>
      <c r="U237" s="11">
        <f>COUNTIF($C$5:$C$595,C237)</f>
        <v>1</v>
      </c>
    </row>
    <row r="238" spans="1:21" ht="103.5" customHeight="1" x14ac:dyDescent="0.25">
      <c r="A238" s="13">
        <v>238129</v>
      </c>
      <c r="B238" s="14" t="s">
        <v>116</v>
      </c>
      <c r="C238" s="14" t="s">
        <v>117</v>
      </c>
      <c r="D238" s="14" t="s">
        <v>18</v>
      </c>
      <c r="E238" s="13">
        <v>3147907</v>
      </c>
      <c r="F238" s="14" t="s">
        <v>19</v>
      </c>
      <c r="G238" s="14" t="str">
        <f>R238</f>
        <v>Região Intermediária de Varginha</v>
      </c>
      <c r="H238" s="15">
        <f>VLOOKUP(E238,Planilha2!A:D,4,FALSE)</f>
        <v>0.75600000000000001</v>
      </c>
      <c r="I238" s="14" t="s">
        <v>33</v>
      </c>
      <c r="J238" s="14" t="s">
        <v>20</v>
      </c>
      <c r="K238" s="14" t="s">
        <v>20</v>
      </c>
      <c r="L238" s="14" t="s">
        <v>20</v>
      </c>
      <c r="M238" s="14" t="s">
        <v>20</v>
      </c>
      <c r="N238" s="14" t="s">
        <v>33</v>
      </c>
      <c r="O238" s="13" t="s">
        <v>118</v>
      </c>
      <c r="P238" s="14" t="s">
        <v>2426</v>
      </c>
      <c r="Q238" s="15"/>
      <c r="R238" s="10" t="str">
        <f>VLOOKUP(E238,Planilha2!A:D,3,FALSE)</f>
        <v>Região Intermediária de Varginha</v>
      </c>
      <c r="S238" s="11">
        <f>COUNTIFS($A$5:$A$595,A238)</f>
        <v>1</v>
      </c>
      <c r="T238" s="11">
        <f>COUNTIF($B$5:$B$595,B238)</f>
        <v>1</v>
      </c>
      <c r="U238" s="11">
        <f>COUNTIF($C$5:$C$595,C238)</f>
        <v>1</v>
      </c>
    </row>
    <row r="239" spans="1:21" ht="103.5" customHeight="1" x14ac:dyDescent="0.25">
      <c r="A239" s="13">
        <v>238240</v>
      </c>
      <c r="B239" s="14" t="s">
        <v>123</v>
      </c>
      <c r="C239" s="14" t="s">
        <v>124</v>
      </c>
      <c r="D239" s="14" t="s">
        <v>18</v>
      </c>
      <c r="E239" s="13">
        <v>3114402</v>
      </c>
      <c r="F239" s="14" t="s">
        <v>125</v>
      </c>
      <c r="G239" s="14" t="str">
        <f>R239</f>
        <v>Região Intermediária de Varginha</v>
      </c>
      <c r="H239" s="15">
        <f>VLOOKUP(E239,Planilha2!A:D,4,FALSE)</f>
        <v>0.73299999999999998</v>
      </c>
      <c r="I239" s="14" t="s">
        <v>20</v>
      </c>
      <c r="J239" s="14" t="s">
        <v>20</v>
      </c>
      <c r="K239" s="14" t="s">
        <v>20</v>
      </c>
      <c r="L239" s="14" t="s">
        <v>20</v>
      </c>
      <c r="M239" s="14" t="s">
        <v>20</v>
      </c>
      <c r="N239" s="14" t="s">
        <v>20</v>
      </c>
      <c r="O239" s="13" t="s">
        <v>126</v>
      </c>
      <c r="P239" s="14" t="s">
        <v>2426</v>
      </c>
      <c r="Q239" s="15"/>
      <c r="R239" s="10" t="str">
        <f>VLOOKUP(E239,Planilha2!A:D,3,FALSE)</f>
        <v>Região Intermediária de Varginha</v>
      </c>
      <c r="S239" s="11">
        <f>COUNTIFS($A$5:$A$595,A239)</f>
        <v>1</v>
      </c>
      <c r="T239" s="11">
        <f>COUNTIF($B$5:$B$595,B239)</f>
        <v>1</v>
      </c>
      <c r="U239" s="11">
        <f>COUNTIF($C$5:$C$595,C239)</f>
        <v>1</v>
      </c>
    </row>
    <row r="240" spans="1:21" ht="103.5" customHeight="1" x14ac:dyDescent="0.25">
      <c r="A240" s="13">
        <v>238321</v>
      </c>
      <c r="B240" s="14" t="s">
        <v>127</v>
      </c>
      <c r="C240" s="14" t="s">
        <v>128</v>
      </c>
      <c r="D240" s="14" t="s">
        <v>18</v>
      </c>
      <c r="E240" s="13">
        <v>3136702</v>
      </c>
      <c r="F240" s="14" t="s">
        <v>129</v>
      </c>
      <c r="G240" s="14" t="str">
        <f>R240</f>
        <v>Região Intermediária de Juíz de Fora</v>
      </c>
      <c r="H240" s="15">
        <f>VLOOKUP(E240,Planilha2!A:D,4,FALSE)</f>
        <v>0.77800000000000002</v>
      </c>
      <c r="I240" s="14" t="s">
        <v>20</v>
      </c>
      <c r="J240" s="14" t="s">
        <v>20</v>
      </c>
      <c r="K240" s="14" t="s">
        <v>20</v>
      </c>
      <c r="L240" s="14" t="s">
        <v>20</v>
      </c>
      <c r="M240" s="14" t="s">
        <v>20</v>
      </c>
      <c r="N240" s="14" t="s">
        <v>33</v>
      </c>
      <c r="O240" s="13" t="s">
        <v>130</v>
      </c>
      <c r="P240" s="14" t="s">
        <v>2426</v>
      </c>
      <c r="Q240" s="15"/>
      <c r="R240" s="10" t="str">
        <f>VLOOKUP(E240,Planilha2!A:D,3,FALSE)</f>
        <v>Região Intermediária de Juíz de Fora</v>
      </c>
      <c r="S240" s="11">
        <f>COUNTIFS($A$5:$A$595,A240)</f>
        <v>1</v>
      </c>
      <c r="T240" s="11">
        <f>COUNTIF($B$5:$B$595,B240)</f>
        <v>1</v>
      </c>
      <c r="U240" s="11">
        <f>COUNTIF($C$5:$C$595,C240)</f>
        <v>1</v>
      </c>
    </row>
    <row r="241" spans="1:21" ht="103.5" customHeight="1" x14ac:dyDescent="0.25">
      <c r="A241" s="13">
        <v>238383</v>
      </c>
      <c r="B241" s="14" t="s">
        <v>131</v>
      </c>
      <c r="C241" s="14" t="s">
        <v>132</v>
      </c>
      <c r="D241" s="14" t="s">
        <v>18</v>
      </c>
      <c r="E241" s="13">
        <v>3128402</v>
      </c>
      <c r="F241" s="14" t="s">
        <v>133</v>
      </c>
      <c r="G241" s="14" t="str">
        <f>R241</f>
        <v>Região Intermediária de Juíz de Fora</v>
      </c>
      <c r="H241" s="15">
        <f>VLOOKUP(E241,Planilha2!A:D,4,FALSE)</f>
        <v>0.67700000000000005</v>
      </c>
      <c r="I241" s="14" t="s">
        <v>20</v>
      </c>
      <c r="J241" s="14" t="s">
        <v>20</v>
      </c>
      <c r="K241" s="14" t="s">
        <v>20</v>
      </c>
      <c r="L241" s="14" t="s">
        <v>20</v>
      </c>
      <c r="M241" s="14" t="s">
        <v>20</v>
      </c>
      <c r="N241" s="14" t="s">
        <v>20</v>
      </c>
      <c r="O241" s="13" t="s">
        <v>134</v>
      </c>
      <c r="P241" s="14" t="s">
        <v>2426</v>
      </c>
      <c r="Q241" s="15"/>
      <c r="R241" s="10" t="str">
        <f>VLOOKUP(E241,Planilha2!A:D,3,FALSE)</f>
        <v>Região Intermediária de Juíz de Fora</v>
      </c>
      <c r="S241" s="11">
        <f>COUNTIFS($A$5:$A$595,A241)</f>
        <v>1</v>
      </c>
      <c r="T241" s="11">
        <f>COUNTIF($B$5:$B$595,B241)</f>
        <v>1</v>
      </c>
      <c r="U241" s="11">
        <f>COUNTIF($C$5:$C$595,C241)</f>
        <v>1</v>
      </c>
    </row>
    <row r="242" spans="1:21" ht="103.5" customHeight="1" x14ac:dyDescent="0.25">
      <c r="A242" s="13">
        <v>238427</v>
      </c>
      <c r="B242" s="14" t="s">
        <v>135</v>
      </c>
      <c r="C242" s="14" t="s">
        <v>136</v>
      </c>
      <c r="D242" s="14" t="s">
        <v>18</v>
      </c>
      <c r="E242" s="13">
        <v>3131307</v>
      </c>
      <c r="F242" s="14" t="s">
        <v>137</v>
      </c>
      <c r="G242" s="14" t="str">
        <f>R242</f>
        <v>Região Intermediária de Ipatinga</v>
      </c>
      <c r="H242" s="15">
        <f>VLOOKUP(E242,Planilha2!A:D,4,FALSE)</f>
        <v>0.77100000000000002</v>
      </c>
      <c r="I242" s="14" t="s">
        <v>33</v>
      </c>
      <c r="J242" s="14" t="s">
        <v>20</v>
      </c>
      <c r="K242" s="14" t="s">
        <v>20</v>
      </c>
      <c r="L242" s="14" t="s">
        <v>20</v>
      </c>
      <c r="M242" s="14" t="s">
        <v>20</v>
      </c>
      <c r="N242" s="14" t="s">
        <v>33</v>
      </c>
      <c r="O242" s="13" t="s">
        <v>138</v>
      </c>
      <c r="P242" s="14" t="s">
        <v>2426</v>
      </c>
      <c r="Q242" s="15"/>
      <c r="R242" s="10" t="str">
        <f>VLOOKUP(E242,Planilha2!A:D,3,FALSE)</f>
        <v>Região Intermediária de Ipatinga</v>
      </c>
      <c r="S242" s="11">
        <f>COUNTIFS($A$5:$A$595,A242)</f>
        <v>1</v>
      </c>
      <c r="T242" s="11">
        <f>COUNTIF($B$5:$B$595,B242)</f>
        <v>1</v>
      </c>
      <c r="U242" s="11">
        <f>COUNTIF($C$5:$C$595,C242)</f>
        <v>1</v>
      </c>
    </row>
    <row r="243" spans="1:21" ht="103.5" customHeight="1" x14ac:dyDescent="0.25">
      <c r="A243" s="13">
        <v>238514</v>
      </c>
      <c r="B243" s="14" t="s">
        <v>142</v>
      </c>
      <c r="C243" s="14" t="s">
        <v>143</v>
      </c>
      <c r="D243" s="14" t="s">
        <v>18</v>
      </c>
      <c r="E243" s="13">
        <v>3106200</v>
      </c>
      <c r="F243" s="14" t="s">
        <v>115</v>
      </c>
      <c r="G243" s="14" t="str">
        <f>R243</f>
        <v>Região Intermediária de Belo Horizonte</v>
      </c>
      <c r="H243" s="15">
        <f>VLOOKUP(E243,Planilha2!A:D,4,FALSE)</f>
        <v>0.81</v>
      </c>
      <c r="I243" s="14" t="s">
        <v>20</v>
      </c>
      <c r="J243" s="14" t="s">
        <v>20</v>
      </c>
      <c r="K243" s="14" t="s">
        <v>20</v>
      </c>
      <c r="L243" s="14" t="s">
        <v>20</v>
      </c>
      <c r="M243" s="14" t="s">
        <v>20</v>
      </c>
      <c r="N243" s="14" t="s">
        <v>33</v>
      </c>
      <c r="O243" s="13" t="s">
        <v>144</v>
      </c>
      <c r="P243" s="14" t="s">
        <v>2426</v>
      </c>
      <c r="Q243" s="15"/>
      <c r="R243" s="10" t="str">
        <f>VLOOKUP(E243,Planilha2!A:D,3,FALSE)</f>
        <v>Região Intermediária de Belo Horizonte</v>
      </c>
      <c r="S243" s="11">
        <f>COUNTIFS($A$5:$A$595,A243)</f>
        <v>1</v>
      </c>
      <c r="T243" s="11">
        <f>COUNTIF($B$5:$B$595,B243)</f>
        <v>1</v>
      </c>
      <c r="U243" s="11">
        <f>COUNTIF($C$5:$C$595,C243)</f>
        <v>1</v>
      </c>
    </row>
    <row r="244" spans="1:21" ht="103.5" customHeight="1" x14ac:dyDescent="0.25">
      <c r="A244" s="13">
        <v>238752</v>
      </c>
      <c r="B244" s="14" t="s">
        <v>145</v>
      </c>
      <c r="C244" s="14" t="s">
        <v>146</v>
      </c>
      <c r="D244" s="14" t="s">
        <v>18</v>
      </c>
      <c r="E244" s="13">
        <v>3102605</v>
      </c>
      <c r="F244" s="14" t="s">
        <v>147</v>
      </c>
      <c r="G244" s="14" t="str">
        <f>R244</f>
        <v>Região Intermediária de Pouso Alegre</v>
      </c>
      <c r="H244" s="15">
        <f>VLOOKUP(E244,Planilha2!A:D,4,FALSE)</f>
        <v>0.73399999999999999</v>
      </c>
      <c r="I244" s="14" t="s">
        <v>33</v>
      </c>
      <c r="J244" s="14" t="s">
        <v>20</v>
      </c>
      <c r="K244" s="14" t="s">
        <v>20</v>
      </c>
      <c r="L244" s="14" t="s">
        <v>20</v>
      </c>
      <c r="M244" s="14" t="s">
        <v>20</v>
      </c>
      <c r="N244" s="14" t="s">
        <v>20</v>
      </c>
      <c r="O244" s="13" t="s">
        <v>148</v>
      </c>
      <c r="P244" s="14" t="s">
        <v>2426</v>
      </c>
      <c r="Q244" s="15"/>
      <c r="R244" s="10" t="str">
        <f>VLOOKUP(E244,Planilha2!A:D,3,FALSE)</f>
        <v>Região Intermediária de Pouso Alegre</v>
      </c>
      <c r="S244" s="11">
        <f>COUNTIFS($A$5:$A$595,A244)</f>
        <v>1</v>
      </c>
      <c r="T244" s="11">
        <f>COUNTIF($B$5:$B$595,B244)</f>
        <v>1</v>
      </c>
      <c r="U244" s="11">
        <f>COUNTIF($C$5:$C$595,C244)</f>
        <v>1</v>
      </c>
    </row>
    <row r="245" spans="1:21" ht="103.5" customHeight="1" x14ac:dyDescent="0.25">
      <c r="A245" s="13">
        <v>239050</v>
      </c>
      <c r="B245" s="14" t="s">
        <v>159</v>
      </c>
      <c r="C245" s="14" t="s">
        <v>160</v>
      </c>
      <c r="D245" s="14" t="s">
        <v>18</v>
      </c>
      <c r="E245" s="13">
        <v>3136702</v>
      </c>
      <c r="F245" s="14" t="s">
        <v>129</v>
      </c>
      <c r="G245" s="14" t="str">
        <f>R245</f>
        <v>Região Intermediária de Juíz de Fora</v>
      </c>
      <c r="H245" s="15">
        <f>VLOOKUP(E245,Planilha2!A:D,4,FALSE)</f>
        <v>0.77800000000000002</v>
      </c>
      <c r="I245" s="14" t="s">
        <v>20</v>
      </c>
      <c r="J245" s="14" t="s">
        <v>20</v>
      </c>
      <c r="K245" s="14" t="s">
        <v>20</v>
      </c>
      <c r="L245" s="14" t="s">
        <v>20</v>
      </c>
      <c r="M245" s="14" t="s">
        <v>20</v>
      </c>
      <c r="N245" s="14" t="s">
        <v>33</v>
      </c>
      <c r="O245" s="13" t="s">
        <v>161</v>
      </c>
      <c r="P245" s="14" t="s">
        <v>2426</v>
      </c>
      <c r="Q245" s="15"/>
      <c r="R245" s="10" t="str">
        <f>VLOOKUP(E245,Planilha2!A:D,3,FALSE)</f>
        <v>Região Intermediária de Juíz de Fora</v>
      </c>
      <c r="S245" s="11">
        <f>COUNTIFS($A$5:$A$595,A245)</f>
        <v>1</v>
      </c>
      <c r="T245" s="11">
        <f>COUNTIF($B$5:$B$595,B245)</f>
        <v>1</v>
      </c>
      <c r="U245" s="11">
        <f>COUNTIF($C$5:$C$595,C245)</f>
        <v>1</v>
      </c>
    </row>
    <row r="246" spans="1:21" ht="103.5" customHeight="1" x14ac:dyDescent="0.25">
      <c r="A246" s="13">
        <v>239086</v>
      </c>
      <c r="B246" s="14" t="s">
        <v>162</v>
      </c>
      <c r="C246" s="14" t="s">
        <v>163</v>
      </c>
      <c r="D246" s="14" t="s">
        <v>18</v>
      </c>
      <c r="E246" s="13">
        <v>3107406</v>
      </c>
      <c r="F246" s="14" t="s">
        <v>164</v>
      </c>
      <c r="G246" s="14" t="str">
        <f>R246</f>
        <v>Região Intermediária de Divinópolis</v>
      </c>
      <c r="H246" s="15">
        <f>VLOOKUP(E246,Planilha2!A:D,4,FALSE)</f>
        <v>0.75</v>
      </c>
      <c r="I246" s="14" t="s">
        <v>20</v>
      </c>
      <c r="J246" s="14" t="s">
        <v>20</v>
      </c>
      <c r="K246" s="14" t="s">
        <v>20</v>
      </c>
      <c r="L246" s="14" t="s">
        <v>20</v>
      </c>
      <c r="M246" s="14" t="s">
        <v>20</v>
      </c>
      <c r="N246" s="14" t="s">
        <v>33</v>
      </c>
      <c r="O246" s="13" t="s">
        <v>165</v>
      </c>
      <c r="P246" s="14" t="s">
        <v>2426</v>
      </c>
      <c r="Q246" s="15"/>
      <c r="R246" s="10" t="str">
        <f>VLOOKUP(E246,Planilha2!A:D,3,FALSE)</f>
        <v>Região Intermediária de Divinópolis</v>
      </c>
      <c r="S246" s="11">
        <f>COUNTIFS($A$5:$A$595,A246)</f>
        <v>1</v>
      </c>
      <c r="T246" s="11">
        <f>COUNTIF($B$5:$B$595,B246)</f>
        <v>1</v>
      </c>
      <c r="U246" s="11">
        <f>COUNTIF($C$5:$C$595,C246)</f>
        <v>1</v>
      </c>
    </row>
    <row r="247" spans="1:21" ht="103.5" customHeight="1" x14ac:dyDescent="0.25">
      <c r="A247" s="13">
        <v>239095</v>
      </c>
      <c r="B247" s="14" t="s">
        <v>166</v>
      </c>
      <c r="C247" s="13" t="s">
        <v>167</v>
      </c>
      <c r="D247" s="14" t="s">
        <v>18</v>
      </c>
      <c r="E247" s="13">
        <v>3110509</v>
      </c>
      <c r="F247" s="14" t="s">
        <v>168</v>
      </c>
      <c r="G247" s="14" t="str">
        <f>R247</f>
        <v>Região Intermediária de Pouso Alegre</v>
      </c>
      <c r="H247" s="15">
        <f>VLOOKUP(E247,Planilha2!A:D,4,FALSE)</f>
        <v>0.68899999999999995</v>
      </c>
      <c r="I247" s="14" t="s">
        <v>20</v>
      </c>
      <c r="J247" s="14" t="s">
        <v>20</v>
      </c>
      <c r="K247" s="14" t="s">
        <v>20</v>
      </c>
      <c r="L247" s="14" t="s">
        <v>20</v>
      </c>
      <c r="M247" s="14" t="s">
        <v>20</v>
      </c>
      <c r="N247" s="14" t="s">
        <v>33</v>
      </c>
      <c r="O247" s="13" t="s">
        <v>169</v>
      </c>
      <c r="P247" s="14" t="s">
        <v>2426</v>
      </c>
      <c r="Q247" s="15"/>
      <c r="R247" s="10" t="str">
        <f>VLOOKUP(E247,Planilha2!A:D,3,FALSE)</f>
        <v>Região Intermediária de Pouso Alegre</v>
      </c>
      <c r="S247" s="11">
        <f>COUNTIFS($A$5:$A$595,A247)</f>
        <v>1</v>
      </c>
      <c r="T247" s="11">
        <f>COUNTIF($B$5:$B$595,B247)</f>
        <v>1</v>
      </c>
      <c r="U247" s="11">
        <f>COUNTIF($C$5:$C$595,C247)</f>
        <v>1</v>
      </c>
    </row>
    <row r="248" spans="1:21" ht="103.5" customHeight="1" x14ac:dyDescent="0.25">
      <c r="A248" s="13">
        <v>239223</v>
      </c>
      <c r="B248" s="14" t="s">
        <v>173</v>
      </c>
      <c r="C248" s="14" t="s">
        <v>174</v>
      </c>
      <c r="D248" s="14" t="s">
        <v>18</v>
      </c>
      <c r="E248" s="13">
        <v>3109006</v>
      </c>
      <c r="F248" s="14" t="s">
        <v>175</v>
      </c>
      <c r="G248" s="14" t="str">
        <f>R248</f>
        <v>Região Intermediária de Belo Horizonte</v>
      </c>
      <c r="H248" s="15">
        <f>VLOOKUP(E248,Planilha2!A:D,4,FALSE)</f>
        <v>0.747</v>
      </c>
      <c r="I248" s="14" t="s">
        <v>20</v>
      </c>
      <c r="J248" s="14" t="s">
        <v>20</v>
      </c>
      <c r="K248" s="14" t="s">
        <v>20</v>
      </c>
      <c r="L248" s="14" t="s">
        <v>20</v>
      </c>
      <c r="M248" s="14" t="s">
        <v>20</v>
      </c>
      <c r="N248" s="14" t="s">
        <v>33</v>
      </c>
      <c r="O248" s="13" t="s">
        <v>176</v>
      </c>
      <c r="P248" s="14" t="s">
        <v>2426</v>
      </c>
      <c r="Q248" s="15"/>
      <c r="R248" s="10" t="str">
        <f>VLOOKUP(E248,Planilha2!A:D,3,FALSE)</f>
        <v>Região Intermediária de Belo Horizonte</v>
      </c>
      <c r="S248" s="11">
        <f>COUNTIFS($A$5:$A$595,A248)</f>
        <v>1</v>
      </c>
      <c r="T248" s="11">
        <f>COUNTIF($B$5:$B$595,B248)</f>
        <v>1</v>
      </c>
      <c r="U248" s="11">
        <f>COUNTIF($C$5:$C$595,C248)</f>
        <v>1</v>
      </c>
    </row>
    <row r="249" spans="1:21" ht="103.5" customHeight="1" x14ac:dyDescent="0.25">
      <c r="A249" s="13">
        <v>239235</v>
      </c>
      <c r="B249" s="14" t="s">
        <v>177</v>
      </c>
      <c r="C249" s="14" t="s">
        <v>178</v>
      </c>
      <c r="D249" s="14" t="s">
        <v>18</v>
      </c>
      <c r="E249" s="13">
        <v>3136702</v>
      </c>
      <c r="F249" s="14" t="s">
        <v>129</v>
      </c>
      <c r="G249" s="14" t="str">
        <f>R249</f>
        <v>Região Intermediária de Juíz de Fora</v>
      </c>
      <c r="H249" s="15">
        <f>VLOOKUP(E249,Planilha2!A:D,4,FALSE)</f>
        <v>0.77800000000000002</v>
      </c>
      <c r="I249" s="14" t="s">
        <v>20</v>
      </c>
      <c r="J249" s="14" t="s">
        <v>20</v>
      </c>
      <c r="K249" s="14" t="s">
        <v>20</v>
      </c>
      <c r="L249" s="14" t="s">
        <v>20</v>
      </c>
      <c r="M249" s="14" t="s">
        <v>20</v>
      </c>
      <c r="N249" s="14" t="s">
        <v>33</v>
      </c>
      <c r="O249" s="13" t="s">
        <v>179</v>
      </c>
      <c r="P249" s="14" t="s">
        <v>2426</v>
      </c>
      <c r="Q249" s="15"/>
      <c r="R249" s="10" t="str">
        <f>VLOOKUP(E249,Planilha2!A:D,3,FALSE)</f>
        <v>Região Intermediária de Juíz de Fora</v>
      </c>
      <c r="S249" s="11">
        <f>COUNTIFS($A$5:$A$595,A249)</f>
        <v>1</v>
      </c>
      <c r="T249" s="11">
        <f>COUNTIF($B$5:$B$595,B249)</f>
        <v>1</v>
      </c>
      <c r="U249" s="11">
        <f>COUNTIF($C$5:$C$595,C249)</f>
        <v>1</v>
      </c>
    </row>
    <row r="250" spans="1:21" ht="103.5" customHeight="1" x14ac:dyDescent="0.25">
      <c r="A250" s="13">
        <v>239569</v>
      </c>
      <c r="B250" s="14" t="s">
        <v>183</v>
      </c>
      <c r="C250" s="14" t="s">
        <v>184</v>
      </c>
      <c r="D250" s="14" t="s">
        <v>18</v>
      </c>
      <c r="E250" s="13">
        <v>3113404</v>
      </c>
      <c r="F250" s="14" t="s">
        <v>185</v>
      </c>
      <c r="G250" s="14" t="str">
        <f>R250</f>
        <v>Região Intermediária de Ipatinga</v>
      </c>
      <c r="H250" s="15">
        <f>VLOOKUP(E250,Planilha2!A:D,4,FALSE)</f>
        <v>0.70599999999999996</v>
      </c>
      <c r="I250" s="14" t="s">
        <v>20</v>
      </c>
      <c r="J250" s="14" t="s">
        <v>20</v>
      </c>
      <c r="K250" s="14" t="s">
        <v>20</v>
      </c>
      <c r="L250" s="14" t="s">
        <v>20</v>
      </c>
      <c r="M250" s="14" t="s">
        <v>20</v>
      </c>
      <c r="N250" s="14" t="s">
        <v>33</v>
      </c>
      <c r="O250" s="13" t="s">
        <v>1237</v>
      </c>
      <c r="P250" s="14" t="s">
        <v>2426</v>
      </c>
      <c r="Q250" s="15"/>
      <c r="R250" s="10" t="str">
        <f>VLOOKUP(E250,Planilha2!A:D,3,FALSE)</f>
        <v>Região Intermediária de Ipatinga</v>
      </c>
      <c r="S250" s="11">
        <f>COUNTIFS($A$5:$A$595,A250)</f>
        <v>1</v>
      </c>
      <c r="T250" s="11">
        <f>COUNTIF($B$5:$B$595,B250)</f>
        <v>1</v>
      </c>
      <c r="U250" s="11">
        <f>COUNTIF($C$5:$C$595,C250)</f>
        <v>1</v>
      </c>
    </row>
    <row r="251" spans="1:21" ht="103.5" customHeight="1" x14ac:dyDescent="0.25">
      <c r="A251" s="13">
        <v>239842</v>
      </c>
      <c r="B251" s="14" t="s">
        <v>186</v>
      </c>
      <c r="C251" s="14" t="s">
        <v>187</v>
      </c>
      <c r="D251" s="14" t="s">
        <v>18</v>
      </c>
      <c r="E251" s="13">
        <v>3143302</v>
      </c>
      <c r="F251" s="14" t="s">
        <v>59</v>
      </c>
      <c r="G251" s="14" t="str">
        <f>R251</f>
        <v>Região Intermediária de Montes Claros</v>
      </c>
      <c r="H251" s="15">
        <f>VLOOKUP(E251,Planilha2!A:D,4,FALSE)</f>
        <v>0.77</v>
      </c>
      <c r="I251" s="14" t="s">
        <v>20</v>
      </c>
      <c r="J251" s="14" t="s">
        <v>20</v>
      </c>
      <c r="K251" s="14" t="s">
        <v>20</v>
      </c>
      <c r="L251" s="14" t="s">
        <v>20</v>
      </c>
      <c r="M251" s="14" t="s">
        <v>20</v>
      </c>
      <c r="N251" s="14" t="s">
        <v>20</v>
      </c>
      <c r="O251" s="13" t="s">
        <v>188</v>
      </c>
      <c r="P251" s="14" t="s">
        <v>2426</v>
      </c>
      <c r="Q251" s="15"/>
      <c r="R251" s="10" t="str">
        <f>VLOOKUP(E251,Planilha2!A:D,3,FALSE)</f>
        <v>Região Intermediária de Montes Claros</v>
      </c>
      <c r="S251" s="11">
        <f>COUNTIFS($A$5:$A$595,A251)</f>
        <v>1</v>
      </c>
      <c r="T251" s="11">
        <f>COUNTIF($B$5:$B$595,B251)</f>
        <v>1</v>
      </c>
      <c r="U251" s="11">
        <f>COUNTIF($C$5:$C$595,C251)</f>
        <v>1</v>
      </c>
    </row>
    <row r="252" spans="1:21" ht="103.5" customHeight="1" x14ac:dyDescent="0.25">
      <c r="A252" s="13">
        <v>240032</v>
      </c>
      <c r="B252" s="14" t="s">
        <v>189</v>
      </c>
      <c r="C252" s="14" t="s">
        <v>190</v>
      </c>
      <c r="D252" s="14" t="s">
        <v>18</v>
      </c>
      <c r="E252" s="13">
        <v>3106200</v>
      </c>
      <c r="F252" s="14" t="s">
        <v>70</v>
      </c>
      <c r="G252" s="14" t="str">
        <f>R252</f>
        <v>Região Intermediária de Belo Horizonte</v>
      </c>
      <c r="H252" s="15">
        <f>VLOOKUP(E252,Planilha2!A:D,4,FALSE)</f>
        <v>0.81</v>
      </c>
      <c r="I252" s="14" t="s">
        <v>20</v>
      </c>
      <c r="J252" s="14" t="s">
        <v>33</v>
      </c>
      <c r="K252" s="14" t="s">
        <v>20</v>
      </c>
      <c r="L252" s="14" t="s">
        <v>20</v>
      </c>
      <c r="M252" s="14" t="s">
        <v>20</v>
      </c>
      <c r="N252" s="14" t="s">
        <v>33</v>
      </c>
      <c r="O252" s="13" t="s">
        <v>191</v>
      </c>
      <c r="P252" s="14" t="s">
        <v>2426</v>
      </c>
      <c r="Q252" s="15"/>
      <c r="R252" s="10" t="str">
        <f>VLOOKUP(E252,Planilha2!A:D,3,FALSE)</f>
        <v>Região Intermediária de Belo Horizonte</v>
      </c>
      <c r="S252" s="11">
        <f>COUNTIFS($A$5:$A$595,A252)</f>
        <v>1</v>
      </c>
      <c r="T252" s="11">
        <f>COUNTIF($B$5:$B$595,B252)</f>
        <v>1</v>
      </c>
      <c r="U252" s="11">
        <f>COUNTIF($C$5:$C$595,C252)</f>
        <v>1</v>
      </c>
    </row>
    <row r="253" spans="1:21" ht="103.5" customHeight="1" x14ac:dyDescent="0.25">
      <c r="A253" s="13">
        <v>240057</v>
      </c>
      <c r="B253" s="14" t="s">
        <v>192</v>
      </c>
      <c r="C253" s="14" t="s">
        <v>193</v>
      </c>
      <c r="D253" s="14" t="s">
        <v>18</v>
      </c>
      <c r="E253" s="13">
        <v>3106200</v>
      </c>
      <c r="F253" s="14" t="s">
        <v>70</v>
      </c>
      <c r="G253" s="14" t="str">
        <f>R253</f>
        <v>Região Intermediária de Belo Horizonte</v>
      </c>
      <c r="H253" s="15">
        <f>VLOOKUP(E253,Planilha2!A:D,4,FALSE)</f>
        <v>0.81</v>
      </c>
      <c r="I253" s="14" t="s">
        <v>33</v>
      </c>
      <c r="J253" s="14" t="s">
        <v>33</v>
      </c>
      <c r="K253" s="14" t="s">
        <v>20</v>
      </c>
      <c r="L253" s="14" t="s">
        <v>20</v>
      </c>
      <c r="M253" s="14" t="s">
        <v>20</v>
      </c>
      <c r="N253" s="14" t="s">
        <v>20</v>
      </c>
      <c r="O253" s="13" t="s">
        <v>194</v>
      </c>
      <c r="P253" s="14" t="s">
        <v>2426</v>
      </c>
      <c r="Q253" s="15"/>
      <c r="R253" s="10" t="str">
        <f>VLOOKUP(E253,Planilha2!A:D,3,FALSE)</f>
        <v>Região Intermediária de Belo Horizonte</v>
      </c>
      <c r="S253" s="11">
        <f>COUNTIFS($A$5:$A$595,A253)</f>
        <v>1</v>
      </c>
      <c r="T253" s="11">
        <f>COUNTIF($B$5:$B$595,B253)</f>
        <v>1</v>
      </c>
      <c r="U253" s="11">
        <f>COUNTIF($C$5:$C$595,C253)</f>
        <v>1</v>
      </c>
    </row>
    <row r="254" spans="1:21" ht="103.5" customHeight="1" x14ac:dyDescent="0.25">
      <c r="A254" s="13">
        <v>240198</v>
      </c>
      <c r="B254" s="14" t="s">
        <v>195</v>
      </c>
      <c r="C254" s="14" t="s">
        <v>196</v>
      </c>
      <c r="D254" s="14" t="s">
        <v>18</v>
      </c>
      <c r="E254" s="13">
        <v>3163706</v>
      </c>
      <c r="F254" s="14" t="s">
        <v>81</v>
      </c>
      <c r="G254" s="14" t="str">
        <f>R254</f>
        <v>Região Intermediária de Pouso Alegre</v>
      </c>
      <c r="H254" s="15">
        <f>VLOOKUP(E254,Planilha2!A:D,4,FALSE)</f>
        <v>0.75900000000000001</v>
      </c>
      <c r="I254" s="14" t="s">
        <v>20</v>
      </c>
      <c r="J254" s="14" t="s">
        <v>20</v>
      </c>
      <c r="K254" s="14" t="s">
        <v>20</v>
      </c>
      <c r="L254" s="14" t="s">
        <v>20</v>
      </c>
      <c r="M254" s="14" t="s">
        <v>20</v>
      </c>
      <c r="N254" s="14" t="s">
        <v>20</v>
      </c>
      <c r="O254" s="13" t="s">
        <v>197</v>
      </c>
      <c r="P254" s="14" t="s">
        <v>2426</v>
      </c>
      <c r="Q254" s="15"/>
      <c r="R254" s="10" t="str">
        <f>VLOOKUP(E254,Planilha2!A:D,3,FALSE)</f>
        <v>Região Intermediária de Pouso Alegre</v>
      </c>
      <c r="S254" s="11">
        <f>COUNTIFS($A$5:$A$595,A254)</f>
        <v>1</v>
      </c>
      <c r="T254" s="11">
        <f>COUNTIF($B$5:$B$595,B254)</f>
        <v>1</v>
      </c>
      <c r="U254" s="11">
        <f>COUNTIF($C$5:$C$595,C254)</f>
        <v>1</v>
      </c>
    </row>
    <row r="255" spans="1:21" ht="103.5" customHeight="1" x14ac:dyDescent="0.25">
      <c r="A255" s="13">
        <v>240199</v>
      </c>
      <c r="B255" s="14" t="s">
        <v>198</v>
      </c>
      <c r="C255" s="14" t="s">
        <v>199</v>
      </c>
      <c r="D255" s="14" t="s">
        <v>18</v>
      </c>
      <c r="E255" s="13">
        <v>3104007</v>
      </c>
      <c r="F255" s="14" t="s">
        <v>200</v>
      </c>
      <c r="G255" s="14" t="str">
        <f>R255</f>
        <v>Região Intermediária de Uberaba</v>
      </c>
      <c r="H255" s="15">
        <f>VLOOKUP(E255,Planilha2!A:D,4,FALSE)</f>
        <v>0.77200000000000002</v>
      </c>
      <c r="I255" s="14" t="s">
        <v>20</v>
      </c>
      <c r="J255" s="14" t="s">
        <v>20</v>
      </c>
      <c r="K255" s="14" t="s">
        <v>20</v>
      </c>
      <c r="L255" s="14" t="s">
        <v>20</v>
      </c>
      <c r="M255" s="14" t="s">
        <v>20</v>
      </c>
      <c r="N255" s="14" t="s">
        <v>20</v>
      </c>
      <c r="O255" s="13" t="s">
        <v>201</v>
      </c>
      <c r="P255" s="14" t="s">
        <v>2426</v>
      </c>
      <c r="Q255" s="15"/>
      <c r="R255" s="10" t="str">
        <f>VLOOKUP(E255,Planilha2!A:D,3,FALSE)</f>
        <v>Região Intermediária de Uberaba</v>
      </c>
      <c r="S255" s="11">
        <f>COUNTIFS($A$5:$A$595,A255)</f>
        <v>1</v>
      </c>
      <c r="T255" s="11">
        <f>COUNTIF($B$5:$B$595,B255)</f>
        <v>1</v>
      </c>
      <c r="U255" s="11">
        <f>COUNTIF($C$5:$C$595,C255)</f>
        <v>1</v>
      </c>
    </row>
    <row r="256" spans="1:21" ht="103.5" customHeight="1" x14ac:dyDescent="0.25">
      <c r="A256" s="13">
        <v>240327</v>
      </c>
      <c r="B256" s="14" t="s">
        <v>202</v>
      </c>
      <c r="C256" s="14" t="s">
        <v>203</v>
      </c>
      <c r="D256" s="14" t="s">
        <v>18</v>
      </c>
      <c r="E256" s="13">
        <v>3141108</v>
      </c>
      <c r="F256" s="14" t="s">
        <v>204</v>
      </c>
      <c r="G256" s="14" t="str">
        <f>R256</f>
        <v>Região Intermediária de Belo Horizonte</v>
      </c>
      <c r="H256" s="15">
        <f>VLOOKUP(E256,Planilha2!A:D,4,FALSE)</f>
        <v>0.73099999999999998</v>
      </c>
      <c r="I256" s="14" t="s">
        <v>20</v>
      </c>
      <c r="J256" s="14" t="s">
        <v>20</v>
      </c>
      <c r="K256" s="14" t="s">
        <v>20</v>
      </c>
      <c r="L256" s="14" t="s">
        <v>20</v>
      </c>
      <c r="M256" s="14" t="s">
        <v>20</v>
      </c>
      <c r="N256" s="14" t="s">
        <v>33</v>
      </c>
      <c r="O256" s="13" t="s">
        <v>205</v>
      </c>
      <c r="P256" s="14" t="s">
        <v>2426</v>
      </c>
      <c r="Q256" s="15"/>
      <c r="R256" s="10" t="str">
        <f>VLOOKUP(E256,Planilha2!A:D,3,FALSE)</f>
        <v>Região Intermediária de Belo Horizonte</v>
      </c>
      <c r="S256" s="11">
        <f>COUNTIFS($A$5:$A$595,A256)</f>
        <v>1</v>
      </c>
      <c r="T256" s="11">
        <f>COUNTIF($B$5:$B$595,B256)</f>
        <v>1</v>
      </c>
      <c r="U256" s="11">
        <f>COUNTIF($C$5:$C$595,C256)</f>
        <v>1</v>
      </c>
    </row>
    <row r="257" spans="1:21" ht="103.5" customHeight="1" x14ac:dyDescent="0.25">
      <c r="A257" s="13">
        <v>240331</v>
      </c>
      <c r="B257" s="14" t="s">
        <v>206</v>
      </c>
      <c r="C257" s="14" t="s">
        <v>207</v>
      </c>
      <c r="D257" s="14" t="s">
        <v>18</v>
      </c>
      <c r="E257" s="13">
        <v>3106200</v>
      </c>
      <c r="F257" s="14" t="s">
        <v>208</v>
      </c>
      <c r="G257" s="14" t="str">
        <f>R257</f>
        <v>Região Intermediária de Belo Horizonte</v>
      </c>
      <c r="H257" s="15">
        <f>VLOOKUP(E257,Planilha2!A:D,4,FALSE)</f>
        <v>0.81</v>
      </c>
      <c r="I257" s="14" t="s">
        <v>20</v>
      </c>
      <c r="J257" s="14" t="s">
        <v>20</v>
      </c>
      <c r="K257" s="14" t="s">
        <v>20</v>
      </c>
      <c r="L257" s="14" t="s">
        <v>20</v>
      </c>
      <c r="M257" s="14" t="s">
        <v>20</v>
      </c>
      <c r="N257" s="14" t="s">
        <v>20</v>
      </c>
      <c r="O257" s="13" t="s">
        <v>209</v>
      </c>
      <c r="P257" s="14" t="s">
        <v>2426</v>
      </c>
      <c r="Q257" s="15"/>
      <c r="R257" s="10" t="str">
        <f>VLOOKUP(E257,Planilha2!A:D,3,FALSE)</f>
        <v>Região Intermediária de Belo Horizonte</v>
      </c>
      <c r="S257" s="11">
        <f>COUNTIFS($A$5:$A$595,A257)</f>
        <v>1</v>
      </c>
      <c r="T257" s="11">
        <f>COUNTIF($B$5:$B$595,B257)</f>
        <v>1</v>
      </c>
      <c r="U257" s="11">
        <f>COUNTIF($C$5:$C$595,C257)</f>
        <v>1</v>
      </c>
    </row>
    <row r="258" spans="1:21" ht="103.5" customHeight="1" x14ac:dyDescent="0.25">
      <c r="A258" s="13">
        <v>240361</v>
      </c>
      <c r="B258" s="14" t="s">
        <v>210</v>
      </c>
      <c r="C258" s="14" t="s">
        <v>211</v>
      </c>
      <c r="D258" s="14" t="s">
        <v>18</v>
      </c>
      <c r="E258" s="13">
        <v>3146107</v>
      </c>
      <c r="F258" s="14" t="s">
        <v>212</v>
      </c>
      <c r="G258" s="14" t="str">
        <f>R258</f>
        <v>Região Intermediária de Belo Horizonte</v>
      </c>
      <c r="H258" s="15">
        <f>VLOOKUP(E258,Planilha2!A:D,4,FALSE)</f>
        <v>0.74099999999999999</v>
      </c>
      <c r="I258" s="14" t="s">
        <v>20</v>
      </c>
      <c r="J258" s="14" t="s">
        <v>20</v>
      </c>
      <c r="K258" s="14" t="s">
        <v>20</v>
      </c>
      <c r="L258" s="14" t="s">
        <v>20</v>
      </c>
      <c r="M258" s="14" t="s">
        <v>20</v>
      </c>
      <c r="N258" s="14" t="s">
        <v>33</v>
      </c>
      <c r="O258" s="13" t="s">
        <v>213</v>
      </c>
      <c r="P258" s="14" t="s">
        <v>2426</v>
      </c>
      <c r="Q258" s="15"/>
      <c r="R258" s="10" t="str">
        <f>VLOOKUP(E258,Planilha2!A:D,3,FALSE)</f>
        <v>Região Intermediária de Belo Horizonte</v>
      </c>
      <c r="S258" s="11">
        <f>COUNTIFS($A$5:$A$595,A258)</f>
        <v>1</v>
      </c>
      <c r="T258" s="11">
        <f>COUNTIF($B$5:$B$595,B258)</f>
        <v>1</v>
      </c>
      <c r="U258" s="11">
        <f>COUNTIF($C$5:$C$595,C258)</f>
        <v>1</v>
      </c>
    </row>
    <row r="259" spans="1:21" ht="103.5" customHeight="1" x14ac:dyDescent="0.25">
      <c r="A259" s="13">
        <v>240660</v>
      </c>
      <c r="B259" s="14" t="s">
        <v>221</v>
      </c>
      <c r="C259" s="14" t="s">
        <v>222</v>
      </c>
      <c r="D259" s="14" t="s">
        <v>18</v>
      </c>
      <c r="E259" s="13">
        <v>3119401</v>
      </c>
      <c r="F259" s="14" t="s">
        <v>223</v>
      </c>
      <c r="G259" s="14" t="str">
        <f>R259</f>
        <v>Região Intermediária de Ipatinga</v>
      </c>
      <c r="H259" s="15">
        <f>VLOOKUP(E259,Planilha2!A:D,4,FALSE)</f>
        <v>0.755</v>
      </c>
      <c r="I259" s="14" t="s">
        <v>20</v>
      </c>
      <c r="J259" s="14" t="s">
        <v>20</v>
      </c>
      <c r="K259" s="14" t="s">
        <v>20</v>
      </c>
      <c r="L259" s="14" t="s">
        <v>20</v>
      </c>
      <c r="M259" s="14" t="s">
        <v>20</v>
      </c>
      <c r="N259" s="14" t="s">
        <v>20</v>
      </c>
      <c r="O259" s="14">
        <v>88.625</v>
      </c>
      <c r="P259" s="14" t="s">
        <v>2426</v>
      </c>
      <c r="Q259" s="15"/>
      <c r="R259" s="10" t="str">
        <f>VLOOKUP(E259,Planilha2!A:D,3,FALSE)</f>
        <v>Região Intermediária de Ipatinga</v>
      </c>
      <c r="S259" s="11">
        <f>COUNTIFS($A$5:$A$595,A259)</f>
        <v>1</v>
      </c>
      <c r="T259" s="11">
        <f>COUNTIF($B$5:$B$595,B259)</f>
        <v>1</v>
      </c>
      <c r="U259" s="11">
        <f>COUNTIF($C$5:$C$595,C259)</f>
        <v>1</v>
      </c>
    </row>
    <row r="260" spans="1:21" ht="103.5" customHeight="1" x14ac:dyDescent="0.25">
      <c r="A260" s="13">
        <v>240687</v>
      </c>
      <c r="B260" s="14" t="s">
        <v>224</v>
      </c>
      <c r="C260" s="14" t="s">
        <v>225</v>
      </c>
      <c r="D260" s="14" t="s">
        <v>18</v>
      </c>
      <c r="E260" s="13">
        <v>3106200</v>
      </c>
      <c r="F260" s="14" t="s">
        <v>70</v>
      </c>
      <c r="G260" s="14" t="str">
        <f>R260</f>
        <v>Região Intermediária de Belo Horizonte</v>
      </c>
      <c r="H260" s="15">
        <f>VLOOKUP(E260,Planilha2!A:D,4,FALSE)</f>
        <v>0.81</v>
      </c>
      <c r="I260" s="14" t="s">
        <v>33</v>
      </c>
      <c r="J260" s="14" t="s">
        <v>20</v>
      </c>
      <c r="K260" s="14" t="s">
        <v>20</v>
      </c>
      <c r="L260" s="14" t="s">
        <v>20</v>
      </c>
      <c r="M260" s="14" t="s">
        <v>20</v>
      </c>
      <c r="N260" s="14" t="s">
        <v>33</v>
      </c>
      <c r="O260" s="13" t="s">
        <v>226</v>
      </c>
      <c r="P260" s="14" t="s">
        <v>2426</v>
      </c>
      <c r="Q260" s="15"/>
      <c r="R260" s="10" t="str">
        <f>VLOOKUP(E260,Planilha2!A:D,3,FALSE)</f>
        <v>Região Intermediária de Belo Horizonte</v>
      </c>
      <c r="S260" s="11">
        <f>COUNTIFS($A$5:$A$595,A260)</f>
        <v>1</v>
      </c>
      <c r="T260" s="11">
        <f>COUNTIF($B$5:$B$595,B260)</f>
        <v>1</v>
      </c>
      <c r="U260" s="11">
        <f>COUNTIF($C$5:$C$595,C260)</f>
        <v>1</v>
      </c>
    </row>
    <row r="261" spans="1:21" ht="103.5" customHeight="1" x14ac:dyDescent="0.25">
      <c r="A261" s="13">
        <v>240735</v>
      </c>
      <c r="B261" s="14" t="s">
        <v>227</v>
      </c>
      <c r="C261" s="14" t="s">
        <v>228</v>
      </c>
      <c r="D261" s="14" t="s">
        <v>18</v>
      </c>
      <c r="E261" s="13">
        <v>3107406</v>
      </c>
      <c r="F261" s="14" t="s">
        <v>229</v>
      </c>
      <c r="G261" s="14" t="str">
        <f>R261</f>
        <v>Região Intermediária de Divinópolis</v>
      </c>
      <c r="H261" s="15">
        <f>VLOOKUP(E261,Planilha2!A:D,4,FALSE)</f>
        <v>0.75</v>
      </c>
      <c r="I261" s="14" t="s">
        <v>20</v>
      </c>
      <c r="J261" s="14" t="s">
        <v>33</v>
      </c>
      <c r="K261" s="14" t="s">
        <v>20</v>
      </c>
      <c r="L261" s="14" t="s">
        <v>20</v>
      </c>
      <c r="M261" s="14" t="s">
        <v>20</v>
      </c>
      <c r="N261" s="14" t="s">
        <v>20</v>
      </c>
      <c r="O261" s="13" t="s">
        <v>230</v>
      </c>
      <c r="P261" s="14" t="s">
        <v>2426</v>
      </c>
      <c r="Q261" s="15"/>
      <c r="R261" s="10" t="str">
        <f>VLOOKUP(E261,Planilha2!A:D,3,FALSE)</f>
        <v>Região Intermediária de Divinópolis</v>
      </c>
      <c r="S261" s="11">
        <f>COUNTIFS($A$5:$A$595,A261)</f>
        <v>1</v>
      </c>
      <c r="T261" s="11">
        <f>COUNTIF($B$5:$B$595,B261)</f>
        <v>1</v>
      </c>
      <c r="U261" s="11">
        <f>COUNTIF($C$5:$C$595,C261)</f>
        <v>1</v>
      </c>
    </row>
    <row r="262" spans="1:21" ht="103.5" customHeight="1" x14ac:dyDescent="0.25">
      <c r="A262" s="13">
        <v>241042</v>
      </c>
      <c r="B262" s="14" t="s">
        <v>235</v>
      </c>
      <c r="C262" s="14" t="s">
        <v>236</v>
      </c>
      <c r="D262" s="14" t="s">
        <v>18</v>
      </c>
      <c r="E262" s="13">
        <v>3106200</v>
      </c>
      <c r="F262" s="14" t="s">
        <v>70</v>
      </c>
      <c r="G262" s="14" t="str">
        <f>R262</f>
        <v>Região Intermediária de Belo Horizonte</v>
      </c>
      <c r="H262" s="15">
        <f>VLOOKUP(E262,Planilha2!A:D,4,FALSE)</f>
        <v>0.81</v>
      </c>
      <c r="I262" s="14" t="s">
        <v>33</v>
      </c>
      <c r="J262" s="14" t="s">
        <v>20</v>
      </c>
      <c r="K262" s="14" t="s">
        <v>20</v>
      </c>
      <c r="L262" s="14" t="s">
        <v>33</v>
      </c>
      <c r="M262" s="14" t="s">
        <v>20</v>
      </c>
      <c r="N262" s="14" t="s">
        <v>20</v>
      </c>
      <c r="O262" s="14" t="s">
        <v>237</v>
      </c>
      <c r="P262" s="14" t="s">
        <v>2426</v>
      </c>
      <c r="Q262" s="15"/>
      <c r="R262" s="10" t="str">
        <f>VLOOKUP(E262,Planilha2!A:D,3,FALSE)</f>
        <v>Região Intermediária de Belo Horizonte</v>
      </c>
      <c r="S262" s="11">
        <f>COUNTIFS($A$5:$A$595,A262)</f>
        <v>1</v>
      </c>
      <c r="T262" s="11">
        <f>COUNTIF($B$5:$B$595,B262)</f>
        <v>1</v>
      </c>
      <c r="U262" s="11">
        <f>COUNTIF($C$5:$C$595,C262)</f>
        <v>1</v>
      </c>
    </row>
    <row r="263" spans="1:21" ht="103.5" customHeight="1" x14ac:dyDescent="0.25">
      <c r="A263" s="13">
        <v>241291</v>
      </c>
      <c r="B263" s="14" t="s">
        <v>238</v>
      </c>
      <c r="C263" s="14" t="s">
        <v>239</v>
      </c>
      <c r="D263" s="14" t="s">
        <v>18</v>
      </c>
      <c r="E263" s="13">
        <v>3170206</v>
      </c>
      <c r="F263" s="14" t="s">
        <v>32</v>
      </c>
      <c r="G263" s="14" t="str">
        <f>R263</f>
        <v>Região Intermediária de Uberlândia</v>
      </c>
      <c r="H263" s="15">
        <f>VLOOKUP(E263,Planilha2!A:D,4,FALSE)</f>
        <v>0.78900000000000003</v>
      </c>
      <c r="I263" s="14" t="s">
        <v>20</v>
      </c>
      <c r="J263" s="14" t="s">
        <v>33</v>
      </c>
      <c r="K263" s="14" t="s">
        <v>20</v>
      </c>
      <c r="L263" s="14" t="s">
        <v>20</v>
      </c>
      <c r="M263" s="14" t="s">
        <v>20</v>
      </c>
      <c r="N263" s="14" t="s">
        <v>20</v>
      </c>
      <c r="O263" s="13" t="s">
        <v>240</v>
      </c>
      <c r="P263" s="14" t="s">
        <v>2426</v>
      </c>
      <c r="Q263" s="15"/>
      <c r="R263" s="10" t="str">
        <f>VLOOKUP(E263,Planilha2!A:D,3,FALSE)</f>
        <v>Região Intermediária de Uberlândia</v>
      </c>
      <c r="S263" s="11">
        <f>COUNTIFS($A$5:$A$595,A263)</f>
        <v>1</v>
      </c>
      <c r="T263" s="11">
        <f>COUNTIF($B$5:$B$595,B263)</f>
        <v>1</v>
      </c>
      <c r="U263" s="11">
        <f>COUNTIF($C$5:$C$595,C263)</f>
        <v>1</v>
      </c>
    </row>
    <row r="264" spans="1:21" ht="103.5" customHeight="1" x14ac:dyDescent="0.25">
      <c r="A264" s="13">
        <v>241496</v>
      </c>
      <c r="B264" s="14" t="s">
        <v>246</v>
      </c>
      <c r="C264" s="14" t="s">
        <v>247</v>
      </c>
      <c r="D264" s="14" t="s">
        <v>18</v>
      </c>
      <c r="E264" s="13">
        <v>3167202</v>
      </c>
      <c r="F264" s="14" t="s">
        <v>248</v>
      </c>
      <c r="G264" s="14" t="str">
        <f>R264</f>
        <v>Região Intermediária de Belo Horizonte</v>
      </c>
      <c r="H264" s="15">
        <f>VLOOKUP(E264,Planilha2!A:D,4,FALSE)</f>
        <v>0.76</v>
      </c>
      <c r="I264" s="14" t="s">
        <v>20</v>
      </c>
      <c r="J264" s="14" t="s">
        <v>20</v>
      </c>
      <c r="K264" s="14" t="s">
        <v>20</v>
      </c>
      <c r="L264" s="14" t="s">
        <v>20</v>
      </c>
      <c r="M264" s="14" t="s">
        <v>20</v>
      </c>
      <c r="N264" s="14" t="s">
        <v>33</v>
      </c>
      <c r="O264" s="13" t="s">
        <v>249</v>
      </c>
      <c r="P264" s="14" t="s">
        <v>2426</v>
      </c>
      <c r="Q264" s="15"/>
      <c r="R264" s="10" t="str">
        <f>VLOOKUP(E264,Planilha2!A:D,3,FALSE)</f>
        <v>Região Intermediária de Belo Horizonte</v>
      </c>
      <c r="S264" s="11">
        <f>COUNTIFS($A$5:$A$595,A264)</f>
        <v>1</v>
      </c>
      <c r="T264" s="11">
        <f>COUNTIF($B$5:$B$595,B264)</f>
        <v>1</v>
      </c>
      <c r="U264" s="11">
        <f>COUNTIF($C$5:$C$595,C264)</f>
        <v>1</v>
      </c>
    </row>
    <row r="265" spans="1:21" ht="103.5" customHeight="1" x14ac:dyDescent="0.25">
      <c r="A265" s="13">
        <v>241548</v>
      </c>
      <c r="B265" s="14" t="s">
        <v>250</v>
      </c>
      <c r="C265" s="14" t="s">
        <v>251</v>
      </c>
      <c r="D265" s="14" t="s">
        <v>18</v>
      </c>
      <c r="E265" s="13">
        <v>3170206</v>
      </c>
      <c r="F265" s="14" t="s">
        <v>32</v>
      </c>
      <c r="G265" s="14" t="str">
        <f>R265</f>
        <v>Região Intermediária de Uberlândia</v>
      </c>
      <c r="H265" s="15">
        <f>VLOOKUP(E265,Planilha2!A:D,4,FALSE)</f>
        <v>0.78900000000000003</v>
      </c>
      <c r="I265" s="14" t="s">
        <v>20</v>
      </c>
      <c r="J265" s="14" t="s">
        <v>20</v>
      </c>
      <c r="K265" s="14" t="s">
        <v>20</v>
      </c>
      <c r="L265" s="14" t="s">
        <v>20</v>
      </c>
      <c r="M265" s="14" t="s">
        <v>20</v>
      </c>
      <c r="N265" s="14" t="s">
        <v>20</v>
      </c>
      <c r="O265" s="13" t="s">
        <v>29</v>
      </c>
      <c r="P265" s="14" t="s">
        <v>2426</v>
      </c>
      <c r="Q265" s="15"/>
      <c r="R265" s="10" t="str">
        <f>VLOOKUP(E265,Planilha2!A:D,3,FALSE)</f>
        <v>Região Intermediária de Uberlândia</v>
      </c>
      <c r="S265" s="11">
        <f>COUNTIFS($A$5:$A$595,A265)</f>
        <v>1</v>
      </c>
      <c r="T265" s="11">
        <f>COUNTIF($B$5:$B$595,B265)</f>
        <v>1</v>
      </c>
      <c r="U265" s="11">
        <f>COUNTIF($C$5:$C$595,C265)</f>
        <v>1</v>
      </c>
    </row>
    <row r="266" spans="1:21" ht="103.5" customHeight="1" x14ac:dyDescent="0.25">
      <c r="A266" s="13">
        <v>241658</v>
      </c>
      <c r="B266" s="14" t="s">
        <v>252</v>
      </c>
      <c r="C266" s="14" t="s">
        <v>253</v>
      </c>
      <c r="D266" s="14" t="s">
        <v>18</v>
      </c>
      <c r="E266" s="13">
        <v>3121605</v>
      </c>
      <c r="F266" s="14" t="s">
        <v>254</v>
      </c>
      <c r="G266" s="14" t="str">
        <f>R266</f>
        <v>Região Intermediária de Teófilo Otoni</v>
      </c>
      <c r="H266" s="15">
        <f>VLOOKUP(E266,Planilha2!A:D,4,FALSE)</f>
        <v>0.71599999999999997</v>
      </c>
      <c r="I266" s="14" t="s">
        <v>20</v>
      </c>
      <c r="J266" s="14" t="s">
        <v>20</v>
      </c>
      <c r="K266" s="14" t="s">
        <v>20</v>
      </c>
      <c r="L266" s="14" t="s">
        <v>20</v>
      </c>
      <c r="M266" s="14" t="s">
        <v>20</v>
      </c>
      <c r="N266" s="14" t="s">
        <v>20</v>
      </c>
      <c r="O266" s="13" t="s">
        <v>255</v>
      </c>
      <c r="P266" s="14" t="s">
        <v>2426</v>
      </c>
      <c r="Q266" s="15"/>
      <c r="R266" s="10" t="str">
        <f>VLOOKUP(E266,Planilha2!A:D,3,FALSE)</f>
        <v>Região Intermediária de Teófilo Otoni</v>
      </c>
      <c r="S266" s="11">
        <f>COUNTIFS($A$5:$A$595,A266)</f>
        <v>1</v>
      </c>
      <c r="T266" s="11">
        <f>COUNTIF($B$5:$B$595,B266)</f>
        <v>1</v>
      </c>
      <c r="U266" s="11">
        <f>COUNTIF($C$5:$C$595,C266)</f>
        <v>1</v>
      </c>
    </row>
    <row r="267" spans="1:21" ht="103.5" customHeight="1" x14ac:dyDescent="0.25">
      <c r="A267" s="13">
        <v>241749</v>
      </c>
      <c r="B267" s="14" t="s">
        <v>256</v>
      </c>
      <c r="C267" s="14" t="s">
        <v>257</v>
      </c>
      <c r="D267" s="14" t="s">
        <v>18</v>
      </c>
      <c r="E267" s="13">
        <v>3106200</v>
      </c>
      <c r="F267" s="14" t="s">
        <v>70</v>
      </c>
      <c r="G267" s="14" t="str">
        <f>R267</f>
        <v>Região Intermediária de Belo Horizonte</v>
      </c>
      <c r="H267" s="15">
        <f>VLOOKUP(E267,Planilha2!A:D,4,FALSE)</f>
        <v>0.81</v>
      </c>
      <c r="I267" s="14" t="s">
        <v>20</v>
      </c>
      <c r="J267" s="14" t="s">
        <v>20</v>
      </c>
      <c r="K267" s="14" t="s">
        <v>20</v>
      </c>
      <c r="L267" s="14" t="s">
        <v>20</v>
      </c>
      <c r="M267" s="14" t="s">
        <v>20</v>
      </c>
      <c r="N267" s="14" t="s">
        <v>33</v>
      </c>
      <c r="O267" s="13" t="s">
        <v>258</v>
      </c>
      <c r="P267" s="14" t="s">
        <v>2426</v>
      </c>
      <c r="Q267" s="15"/>
      <c r="R267" s="10" t="str">
        <f>VLOOKUP(E267,Planilha2!A:D,3,FALSE)</f>
        <v>Região Intermediária de Belo Horizonte</v>
      </c>
      <c r="S267" s="11">
        <f>COUNTIFS($A$5:$A$595,A267)</f>
        <v>1</v>
      </c>
      <c r="T267" s="11">
        <f>COUNTIF($B$5:$B$595,B267)</f>
        <v>1</v>
      </c>
      <c r="U267" s="11">
        <f>COUNTIF($C$5:$C$595,C267)</f>
        <v>1</v>
      </c>
    </row>
    <row r="268" spans="1:21" ht="103.5" customHeight="1" x14ac:dyDescent="0.25">
      <c r="A268" s="13">
        <v>241862</v>
      </c>
      <c r="B268" s="14" t="s">
        <v>266</v>
      </c>
      <c r="C268" s="14" t="s">
        <v>267</v>
      </c>
      <c r="D268" s="14" t="s">
        <v>18</v>
      </c>
      <c r="E268" s="13">
        <v>3159605</v>
      </c>
      <c r="F268" s="14" t="s">
        <v>268</v>
      </c>
      <c r="G268" s="14" t="str">
        <f>R268</f>
        <v>Região Intermediária de Pouso Alegre</v>
      </c>
      <c r="H268" s="15">
        <f>VLOOKUP(E268,Planilha2!A:D,4,FALSE)</f>
        <v>0.72099999999999997</v>
      </c>
      <c r="I268" s="14" t="s">
        <v>20</v>
      </c>
      <c r="J268" s="14" t="s">
        <v>20</v>
      </c>
      <c r="K268" s="14" t="s">
        <v>20</v>
      </c>
      <c r="L268" s="14" t="s">
        <v>20</v>
      </c>
      <c r="M268" s="14" t="s">
        <v>20</v>
      </c>
      <c r="N268" s="14" t="s">
        <v>20</v>
      </c>
      <c r="O268" s="13" t="s">
        <v>269</v>
      </c>
      <c r="P268" s="14" t="s">
        <v>2426</v>
      </c>
      <c r="Q268" s="15"/>
      <c r="R268" s="10" t="str">
        <f>VLOOKUP(E268,Planilha2!A:D,3,FALSE)</f>
        <v>Região Intermediária de Pouso Alegre</v>
      </c>
      <c r="S268" s="11">
        <f>COUNTIFS($A$5:$A$595,A268)</f>
        <v>1</v>
      </c>
      <c r="T268" s="11">
        <f>COUNTIF($B$5:$B$595,B268)</f>
        <v>1</v>
      </c>
      <c r="U268" s="11">
        <f>COUNTIF($C$5:$C$595,C268)</f>
        <v>1</v>
      </c>
    </row>
    <row r="269" spans="1:21" ht="103.5" customHeight="1" x14ac:dyDescent="0.25">
      <c r="A269" s="13">
        <v>241886</v>
      </c>
      <c r="B269" s="14" t="s">
        <v>270</v>
      </c>
      <c r="C269" s="14" t="s">
        <v>271</v>
      </c>
      <c r="D269" s="14" t="s">
        <v>18</v>
      </c>
      <c r="E269" s="13">
        <v>3136702</v>
      </c>
      <c r="F269" s="14" t="s">
        <v>265</v>
      </c>
      <c r="G269" s="14" t="str">
        <f>R269</f>
        <v>Região Intermediária de Juíz de Fora</v>
      </c>
      <c r="H269" s="15">
        <f>VLOOKUP(E269,Planilha2!A:D,4,FALSE)</f>
        <v>0.77800000000000002</v>
      </c>
      <c r="I269" s="14" t="s">
        <v>20</v>
      </c>
      <c r="J269" s="14" t="s">
        <v>20</v>
      </c>
      <c r="K269" s="14" t="s">
        <v>20</v>
      </c>
      <c r="L269" s="14" t="s">
        <v>20</v>
      </c>
      <c r="M269" s="14" t="s">
        <v>20</v>
      </c>
      <c r="N269" s="14" t="s">
        <v>20</v>
      </c>
      <c r="O269" s="14">
        <v>93</v>
      </c>
      <c r="P269" s="14" t="s">
        <v>2426</v>
      </c>
      <c r="Q269" s="15"/>
      <c r="R269" s="10" t="str">
        <f>VLOOKUP(E269,Planilha2!A:D,3,FALSE)</f>
        <v>Região Intermediária de Juíz de Fora</v>
      </c>
      <c r="S269" s="11">
        <f>COUNTIFS($A$5:$A$595,A269)</f>
        <v>1</v>
      </c>
      <c r="T269" s="11">
        <f>COUNTIF($B$5:$B$595,B269)</f>
        <v>1</v>
      </c>
      <c r="U269" s="11">
        <f>COUNTIF($C$5:$C$595,C269)</f>
        <v>1</v>
      </c>
    </row>
    <row r="270" spans="1:21" ht="103.5" customHeight="1" x14ac:dyDescent="0.25">
      <c r="A270" s="13">
        <v>242832</v>
      </c>
      <c r="B270" s="14" t="s">
        <v>287</v>
      </c>
      <c r="C270" s="14" t="s">
        <v>288</v>
      </c>
      <c r="D270" s="14" t="s">
        <v>18</v>
      </c>
      <c r="E270" s="13">
        <v>3168606</v>
      </c>
      <c r="F270" s="14" t="s">
        <v>289</v>
      </c>
      <c r="G270" s="14" t="str">
        <f>R270</f>
        <v>Região Intermediária de Teófilo Otoni</v>
      </c>
      <c r="H270" s="15">
        <f>VLOOKUP(E270,Planilha2!A:D,4,FALSE)</f>
        <v>0.70099999999999996</v>
      </c>
      <c r="I270" s="14" t="s">
        <v>20</v>
      </c>
      <c r="J270" s="14" t="s">
        <v>33</v>
      </c>
      <c r="K270" s="14" t="s">
        <v>20</v>
      </c>
      <c r="L270" s="14" t="s">
        <v>20</v>
      </c>
      <c r="M270" s="14" t="s">
        <v>20</v>
      </c>
      <c r="N270" s="14" t="s">
        <v>33</v>
      </c>
      <c r="O270" s="13" t="s">
        <v>269</v>
      </c>
      <c r="P270" s="14" t="s">
        <v>2426</v>
      </c>
      <c r="Q270" s="15"/>
      <c r="R270" s="10" t="str">
        <f>VLOOKUP(E270,Planilha2!A:D,3,FALSE)</f>
        <v>Região Intermediária de Teófilo Otoni</v>
      </c>
      <c r="S270" s="11">
        <f>COUNTIFS($A$5:$A$595,A270)</f>
        <v>1</v>
      </c>
      <c r="T270" s="11">
        <f>COUNTIF($B$5:$B$595,B270)</f>
        <v>1</v>
      </c>
      <c r="U270" s="11">
        <f>COUNTIF($C$5:$C$595,C270)</f>
        <v>1</v>
      </c>
    </row>
    <row r="271" spans="1:21" ht="103.5" customHeight="1" x14ac:dyDescent="0.25">
      <c r="A271" s="13">
        <v>243350</v>
      </c>
      <c r="B271" s="14" t="s">
        <v>292</v>
      </c>
      <c r="C271" s="14" t="s">
        <v>293</v>
      </c>
      <c r="D271" s="14" t="s">
        <v>18</v>
      </c>
      <c r="E271" s="13">
        <v>3106200</v>
      </c>
      <c r="F271" s="14" t="s">
        <v>115</v>
      </c>
      <c r="G271" s="14" t="str">
        <f>R271</f>
        <v>Região Intermediária de Belo Horizonte</v>
      </c>
      <c r="H271" s="15">
        <f>VLOOKUP(E271,Planilha2!A:D,4,FALSE)</f>
        <v>0.81</v>
      </c>
      <c r="I271" s="14" t="s">
        <v>20</v>
      </c>
      <c r="J271" s="14" t="s">
        <v>20</v>
      </c>
      <c r="K271" s="14" t="s">
        <v>20</v>
      </c>
      <c r="L271" s="14" t="s">
        <v>20</v>
      </c>
      <c r="M271" s="14" t="s">
        <v>20</v>
      </c>
      <c r="N271" s="14" t="s">
        <v>33</v>
      </c>
      <c r="O271" s="13" t="s">
        <v>294</v>
      </c>
      <c r="P271" s="14" t="s">
        <v>2426</v>
      </c>
      <c r="Q271" s="15"/>
      <c r="R271" s="10" t="str">
        <f>VLOOKUP(E271,Planilha2!A:D,3,FALSE)</f>
        <v>Região Intermediária de Belo Horizonte</v>
      </c>
      <c r="S271" s="11">
        <f>COUNTIFS($A$5:$A$595,A271)</f>
        <v>1</v>
      </c>
      <c r="T271" s="11">
        <f>COUNTIF($B$5:$B$595,B271)</f>
        <v>1</v>
      </c>
      <c r="U271" s="11">
        <f>COUNTIF($C$5:$C$595,C271)</f>
        <v>1</v>
      </c>
    </row>
    <row r="272" spans="1:21" ht="103.5" customHeight="1" x14ac:dyDescent="0.25">
      <c r="A272" s="13">
        <v>243444</v>
      </c>
      <c r="B272" s="14" t="s">
        <v>295</v>
      </c>
      <c r="C272" s="14" t="s">
        <v>296</v>
      </c>
      <c r="D272" s="14" t="s">
        <v>18</v>
      </c>
      <c r="E272" s="13">
        <v>3167202</v>
      </c>
      <c r="F272" s="14" t="s">
        <v>248</v>
      </c>
      <c r="G272" s="14" t="str">
        <f>R272</f>
        <v>Região Intermediária de Belo Horizonte</v>
      </c>
      <c r="H272" s="15">
        <f>VLOOKUP(E272,Planilha2!A:D,4,FALSE)</f>
        <v>0.76</v>
      </c>
      <c r="I272" s="14" t="s">
        <v>33</v>
      </c>
      <c r="J272" s="14" t="s">
        <v>20</v>
      </c>
      <c r="K272" s="14" t="s">
        <v>20</v>
      </c>
      <c r="L272" s="14" t="s">
        <v>20</v>
      </c>
      <c r="M272" s="14" t="s">
        <v>20</v>
      </c>
      <c r="N272" s="14" t="s">
        <v>20</v>
      </c>
      <c r="O272" s="13" t="s">
        <v>297</v>
      </c>
      <c r="P272" s="14" t="s">
        <v>2426</v>
      </c>
      <c r="Q272" s="15"/>
      <c r="R272" s="10" t="str">
        <f>VLOOKUP(E272,Planilha2!A:D,3,FALSE)</f>
        <v>Região Intermediária de Belo Horizonte</v>
      </c>
      <c r="S272" s="11">
        <f>COUNTIFS($A$5:$A$595,A272)</f>
        <v>1</v>
      </c>
      <c r="T272" s="11">
        <f>COUNTIF($B$5:$B$595,B272)</f>
        <v>1</v>
      </c>
      <c r="U272" s="11">
        <f>COUNTIF($C$5:$C$595,C272)</f>
        <v>1</v>
      </c>
    </row>
    <row r="273" spans="1:21" ht="103.5" customHeight="1" x14ac:dyDescent="0.25">
      <c r="A273" s="13">
        <v>243596</v>
      </c>
      <c r="B273" s="14" t="s">
        <v>298</v>
      </c>
      <c r="C273" s="14" t="s">
        <v>299</v>
      </c>
      <c r="D273" s="14" t="s">
        <v>18</v>
      </c>
      <c r="E273" s="13">
        <v>3170206</v>
      </c>
      <c r="F273" s="14" t="s">
        <v>300</v>
      </c>
      <c r="G273" s="14" t="str">
        <f>R273</f>
        <v>Região Intermediária de Uberlândia</v>
      </c>
      <c r="H273" s="15">
        <f>VLOOKUP(E273,Planilha2!A:D,4,FALSE)</f>
        <v>0.78900000000000003</v>
      </c>
      <c r="I273" s="14" t="s">
        <v>20</v>
      </c>
      <c r="J273" s="14" t="s">
        <v>20</v>
      </c>
      <c r="K273" s="14" t="s">
        <v>20</v>
      </c>
      <c r="L273" s="14" t="s">
        <v>20</v>
      </c>
      <c r="M273" s="14" t="s">
        <v>20</v>
      </c>
      <c r="N273" s="14" t="s">
        <v>20</v>
      </c>
      <c r="O273" s="13" t="s">
        <v>624</v>
      </c>
      <c r="P273" s="14" t="s">
        <v>2426</v>
      </c>
      <c r="Q273" s="15"/>
      <c r="R273" s="10" t="str">
        <f>VLOOKUP(E273,Planilha2!A:D,3,FALSE)</f>
        <v>Região Intermediária de Uberlândia</v>
      </c>
      <c r="S273" s="11">
        <f>COUNTIFS($A$5:$A$595,A273)</f>
        <v>1</v>
      </c>
      <c r="T273" s="11">
        <f>COUNTIF($B$5:$B$595,B273)</f>
        <v>1</v>
      </c>
      <c r="U273" s="11">
        <f>COUNTIF($C$5:$C$595,C273)</f>
        <v>1</v>
      </c>
    </row>
    <row r="274" spans="1:21" ht="103.5" customHeight="1" x14ac:dyDescent="0.25">
      <c r="A274" s="13">
        <v>244059</v>
      </c>
      <c r="B274" s="14" t="s">
        <v>304</v>
      </c>
      <c r="C274" s="14" t="s">
        <v>305</v>
      </c>
      <c r="D274" s="14" t="s">
        <v>18</v>
      </c>
      <c r="E274" s="13">
        <v>3118601</v>
      </c>
      <c r="F274" s="14" t="s">
        <v>95</v>
      </c>
      <c r="G274" s="14" t="str">
        <f>R274</f>
        <v>Região Intermediária de Belo Horizonte</v>
      </c>
      <c r="H274" s="15">
        <f>VLOOKUP(E274,Planilha2!A:D,4,FALSE)</f>
        <v>0.75600000000000001</v>
      </c>
      <c r="I274" s="14" t="s">
        <v>20</v>
      </c>
      <c r="J274" s="14" t="s">
        <v>20</v>
      </c>
      <c r="K274" s="14" t="s">
        <v>20</v>
      </c>
      <c r="L274" s="14" t="s">
        <v>20</v>
      </c>
      <c r="M274" s="14" t="s">
        <v>20</v>
      </c>
      <c r="N274" s="14" t="s">
        <v>20</v>
      </c>
      <c r="O274" s="13" t="s">
        <v>306</v>
      </c>
      <c r="P274" s="14" t="s">
        <v>2426</v>
      </c>
      <c r="Q274" s="15"/>
      <c r="R274" s="10" t="str">
        <f>VLOOKUP(E274,Planilha2!A:D,3,FALSE)</f>
        <v>Região Intermediária de Belo Horizonte</v>
      </c>
      <c r="S274" s="11">
        <f>COUNTIFS($A$5:$A$595,A274)</f>
        <v>1</v>
      </c>
      <c r="T274" s="11">
        <f>COUNTIF($B$5:$B$595,B274)</f>
        <v>1</v>
      </c>
      <c r="U274" s="11">
        <f>COUNTIF($C$5:$C$595,C274)</f>
        <v>1</v>
      </c>
    </row>
    <row r="275" spans="1:21" ht="103.5" customHeight="1" x14ac:dyDescent="0.25">
      <c r="A275" s="13">
        <v>244178</v>
      </c>
      <c r="B275" s="14" t="s">
        <v>307</v>
      </c>
      <c r="C275" s="14" t="s">
        <v>308</v>
      </c>
      <c r="D275" s="14" t="s">
        <v>18</v>
      </c>
      <c r="E275" s="13">
        <v>3170206</v>
      </c>
      <c r="F275" s="14" t="s">
        <v>309</v>
      </c>
      <c r="G275" s="14" t="str">
        <f>R275</f>
        <v>Região Intermediária de Uberlândia</v>
      </c>
      <c r="H275" s="15">
        <f>VLOOKUP(E275,Planilha2!A:D,4,FALSE)</f>
        <v>0.78900000000000003</v>
      </c>
      <c r="I275" s="14" t="s">
        <v>20</v>
      </c>
      <c r="J275" s="14" t="s">
        <v>33</v>
      </c>
      <c r="K275" s="14" t="s">
        <v>20</v>
      </c>
      <c r="L275" s="14" t="s">
        <v>20</v>
      </c>
      <c r="M275" s="14" t="s">
        <v>20</v>
      </c>
      <c r="N275" s="14" t="s">
        <v>20</v>
      </c>
      <c r="O275" s="13" t="s">
        <v>165</v>
      </c>
      <c r="P275" s="14" t="s">
        <v>2426</v>
      </c>
      <c r="Q275" s="15"/>
      <c r="R275" s="10" t="str">
        <f>VLOOKUP(E275,Planilha2!A:D,3,FALSE)</f>
        <v>Região Intermediária de Uberlândia</v>
      </c>
      <c r="S275" s="11">
        <f>COUNTIFS($A$5:$A$595,A275)</f>
        <v>1</v>
      </c>
      <c r="T275" s="11">
        <f>COUNTIF($B$5:$B$595,B275)</f>
        <v>1</v>
      </c>
      <c r="U275" s="11">
        <f>COUNTIF($C$5:$C$595,C275)</f>
        <v>1</v>
      </c>
    </row>
    <row r="276" spans="1:21" ht="103.5" customHeight="1" x14ac:dyDescent="0.25">
      <c r="A276" s="13">
        <v>244460</v>
      </c>
      <c r="B276" s="14" t="s">
        <v>310</v>
      </c>
      <c r="C276" s="14" t="s">
        <v>311</v>
      </c>
      <c r="D276" s="14" t="s">
        <v>18</v>
      </c>
      <c r="E276" s="13">
        <v>3163706</v>
      </c>
      <c r="F276" s="14" t="s">
        <v>312</v>
      </c>
      <c r="G276" s="14" t="str">
        <f>R276</f>
        <v>Região Intermediária de Pouso Alegre</v>
      </c>
      <c r="H276" s="15">
        <f>VLOOKUP(E276,Planilha2!A:D,4,FALSE)</f>
        <v>0.75900000000000001</v>
      </c>
      <c r="I276" s="14" t="s">
        <v>20</v>
      </c>
      <c r="J276" s="14" t="s">
        <v>20</v>
      </c>
      <c r="K276" s="14" t="s">
        <v>20</v>
      </c>
      <c r="L276" s="14" t="s">
        <v>20</v>
      </c>
      <c r="M276" s="14" t="s">
        <v>20</v>
      </c>
      <c r="N276" s="14" t="s">
        <v>20</v>
      </c>
      <c r="O276" s="13" t="s">
        <v>249</v>
      </c>
      <c r="P276" s="14" t="s">
        <v>2426</v>
      </c>
      <c r="Q276" s="15"/>
      <c r="R276" s="10" t="str">
        <f>VLOOKUP(E276,Planilha2!A:D,3,FALSE)</f>
        <v>Região Intermediária de Pouso Alegre</v>
      </c>
      <c r="S276" s="11">
        <f>COUNTIFS($A$5:$A$595,A276)</f>
        <v>1</v>
      </c>
      <c r="T276" s="11">
        <f>COUNTIF($B$5:$B$595,B276)</f>
        <v>1</v>
      </c>
      <c r="U276" s="11">
        <f>COUNTIF($C$5:$C$595,C276)</f>
        <v>1</v>
      </c>
    </row>
    <row r="277" spans="1:21" ht="103.5" customHeight="1" x14ac:dyDescent="0.25">
      <c r="A277" s="13">
        <v>244606</v>
      </c>
      <c r="B277" s="14" t="s">
        <v>316</v>
      </c>
      <c r="C277" s="14" t="s">
        <v>317</v>
      </c>
      <c r="D277" s="14" t="s">
        <v>18</v>
      </c>
      <c r="E277" s="13">
        <v>3106200</v>
      </c>
      <c r="F277" s="14" t="s">
        <v>115</v>
      </c>
      <c r="G277" s="14" t="str">
        <f>R277</f>
        <v>Região Intermediária de Belo Horizonte</v>
      </c>
      <c r="H277" s="15">
        <f>VLOOKUP(E277,Planilha2!A:D,4,FALSE)</f>
        <v>0.81</v>
      </c>
      <c r="I277" s="14" t="s">
        <v>20</v>
      </c>
      <c r="J277" s="14" t="s">
        <v>33</v>
      </c>
      <c r="K277" s="14" t="s">
        <v>20</v>
      </c>
      <c r="L277" s="14" t="s">
        <v>20</v>
      </c>
      <c r="M277" s="14" t="s">
        <v>20</v>
      </c>
      <c r="N277" s="14" t="s">
        <v>33</v>
      </c>
      <c r="O277" s="13" t="s">
        <v>144</v>
      </c>
      <c r="P277" s="14" t="s">
        <v>2426</v>
      </c>
      <c r="Q277" s="15"/>
      <c r="R277" s="10" t="str">
        <f>VLOOKUP(E277,Planilha2!A:D,3,FALSE)</f>
        <v>Região Intermediária de Belo Horizonte</v>
      </c>
      <c r="S277" s="11">
        <f>COUNTIFS($A$5:$A$595,A277)</f>
        <v>1</v>
      </c>
      <c r="T277" s="11">
        <f>COUNTIF($B$5:$B$595,B277)</f>
        <v>1</v>
      </c>
      <c r="U277" s="11">
        <f>COUNTIF($C$5:$C$595,C277)</f>
        <v>1</v>
      </c>
    </row>
    <row r="278" spans="1:21" ht="103.5" customHeight="1" x14ac:dyDescent="0.25">
      <c r="A278" s="13">
        <v>245062</v>
      </c>
      <c r="B278" s="14" t="s">
        <v>318</v>
      </c>
      <c r="C278" s="14" t="s">
        <v>319</v>
      </c>
      <c r="D278" s="14" t="s">
        <v>18</v>
      </c>
      <c r="E278" s="13">
        <v>3131703</v>
      </c>
      <c r="F278" s="14" t="s">
        <v>320</v>
      </c>
      <c r="G278" s="14" t="str">
        <f>R278</f>
        <v>Região Intermediária de Belo Horizonte</v>
      </c>
      <c r="H278" s="15">
        <f>VLOOKUP(E278,Planilha2!A:D,4,FALSE)</f>
        <v>0.75600000000000001</v>
      </c>
      <c r="I278" s="14" t="s">
        <v>20</v>
      </c>
      <c r="J278" s="14" t="s">
        <v>20</v>
      </c>
      <c r="K278" s="14" t="s">
        <v>20</v>
      </c>
      <c r="L278" s="14" t="s">
        <v>20</v>
      </c>
      <c r="M278" s="14" t="s">
        <v>20</v>
      </c>
      <c r="N278" s="14" t="s">
        <v>20</v>
      </c>
      <c r="O278" s="13" t="s">
        <v>321</v>
      </c>
      <c r="P278" s="14" t="s">
        <v>2426</v>
      </c>
      <c r="Q278" s="15"/>
      <c r="R278" s="10" t="str">
        <f>VLOOKUP(E278,Planilha2!A:D,3,FALSE)</f>
        <v>Região Intermediária de Belo Horizonte</v>
      </c>
      <c r="S278" s="11">
        <f>COUNTIFS($A$5:$A$595,A278)</f>
        <v>1</v>
      </c>
      <c r="T278" s="11">
        <f>COUNTIF($B$5:$B$595,B278)</f>
        <v>1</v>
      </c>
      <c r="U278" s="11">
        <f>COUNTIF($C$5:$C$595,C278)</f>
        <v>1</v>
      </c>
    </row>
    <row r="279" spans="1:21" ht="103.5" customHeight="1" x14ac:dyDescent="0.25">
      <c r="A279" s="13">
        <v>245546</v>
      </c>
      <c r="B279" s="14" t="s">
        <v>330</v>
      </c>
      <c r="C279" s="14" t="s">
        <v>331</v>
      </c>
      <c r="D279" s="14" t="s">
        <v>18</v>
      </c>
      <c r="E279" s="13">
        <v>3170701</v>
      </c>
      <c r="F279" s="14" t="s">
        <v>328</v>
      </c>
      <c r="G279" s="14" t="str">
        <f>R279</f>
        <v>Região Intermediária de Varginha</v>
      </c>
      <c r="H279" s="15">
        <f>VLOOKUP(E279,Planilha2!A:D,4,FALSE)</f>
        <v>0.77800000000000002</v>
      </c>
      <c r="I279" s="14" t="s">
        <v>20</v>
      </c>
      <c r="J279" s="14" t="s">
        <v>33</v>
      </c>
      <c r="K279" s="14" t="s">
        <v>20</v>
      </c>
      <c r="L279" s="14" t="s">
        <v>20</v>
      </c>
      <c r="M279" s="14" t="s">
        <v>20</v>
      </c>
      <c r="N279" s="14" t="s">
        <v>33</v>
      </c>
      <c r="O279" s="13" t="s">
        <v>332</v>
      </c>
      <c r="P279" s="14" t="s">
        <v>2426</v>
      </c>
      <c r="Q279" s="15"/>
      <c r="R279" s="10" t="str">
        <f>VLOOKUP(E279,Planilha2!A:D,3,FALSE)</f>
        <v>Região Intermediária de Varginha</v>
      </c>
      <c r="S279" s="11">
        <f>COUNTIFS($A$5:$A$595,A279)</f>
        <v>1</v>
      </c>
      <c r="T279" s="11">
        <f>COUNTIF($B$5:$B$595,B279)</f>
        <v>1</v>
      </c>
      <c r="U279" s="11">
        <f>COUNTIF($C$5:$C$595,C279)</f>
        <v>1</v>
      </c>
    </row>
    <row r="280" spans="1:21" ht="103.5" customHeight="1" x14ac:dyDescent="0.25">
      <c r="A280" s="13">
        <v>245592</v>
      </c>
      <c r="B280" s="14" t="s">
        <v>333</v>
      </c>
      <c r="C280" s="14" t="s">
        <v>334</v>
      </c>
      <c r="D280" s="14" t="s">
        <v>18</v>
      </c>
      <c r="E280" s="13">
        <v>3162948</v>
      </c>
      <c r="F280" s="14" t="s">
        <v>335</v>
      </c>
      <c r="G280" s="14" t="str">
        <f>R280</f>
        <v>Região Intermediária de Varginha</v>
      </c>
      <c r="H280" s="15">
        <f>VLOOKUP(E280,Planilha2!A:D,4,FALSE)</f>
        <v>0.73899999999999999</v>
      </c>
      <c r="I280" s="14" t="s">
        <v>20</v>
      </c>
      <c r="J280" s="14" t="s">
        <v>20</v>
      </c>
      <c r="K280" s="14" t="s">
        <v>20</v>
      </c>
      <c r="L280" s="14" t="s">
        <v>20</v>
      </c>
      <c r="M280" s="14" t="s">
        <v>20</v>
      </c>
      <c r="N280" s="14" t="s">
        <v>33</v>
      </c>
      <c r="O280" s="13" t="s">
        <v>336</v>
      </c>
      <c r="P280" s="14" t="s">
        <v>2426</v>
      </c>
      <c r="Q280" s="15"/>
      <c r="R280" s="10" t="str">
        <f>VLOOKUP(E280,Planilha2!A:D,3,FALSE)</f>
        <v>Região Intermediária de Varginha</v>
      </c>
      <c r="S280" s="11">
        <f>COUNTIFS($A$5:$A$595,A280)</f>
        <v>1</v>
      </c>
      <c r="T280" s="11">
        <f>COUNTIF($B$5:$B$595,B280)</f>
        <v>1</v>
      </c>
      <c r="U280" s="11">
        <f>COUNTIF($C$5:$C$595,C280)</f>
        <v>1</v>
      </c>
    </row>
    <row r="281" spans="1:21" ht="103.5" customHeight="1" x14ac:dyDescent="0.25">
      <c r="A281" s="13">
        <v>245598</v>
      </c>
      <c r="B281" s="14" t="s">
        <v>337</v>
      </c>
      <c r="C281" s="14" t="s">
        <v>338</v>
      </c>
      <c r="D281" s="14" t="s">
        <v>18</v>
      </c>
      <c r="E281" s="13">
        <v>3118304</v>
      </c>
      <c r="F281" s="14" t="s">
        <v>339</v>
      </c>
      <c r="G281" s="14" t="str">
        <f>R281</f>
        <v>Região Intermediária de Barbacena</v>
      </c>
      <c r="H281" s="15">
        <f>VLOOKUP(E281,Planilha2!A:D,4,FALSE)</f>
        <v>0.76100000000000001</v>
      </c>
      <c r="I281" s="14" t="s">
        <v>20</v>
      </c>
      <c r="J281" s="14" t="s">
        <v>20</v>
      </c>
      <c r="K281" s="14" t="s">
        <v>20</v>
      </c>
      <c r="L281" s="14" t="s">
        <v>20</v>
      </c>
      <c r="M281" s="14" t="s">
        <v>20</v>
      </c>
      <c r="N281" s="14" t="s">
        <v>20</v>
      </c>
      <c r="O281" s="13" t="s">
        <v>29</v>
      </c>
      <c r="P281" s="14" t="s">
        <v>2426</v>
      </c>
      <c r="Q281" s="15"/>
      <c r="R281" s="10" t="str">
        <f>VLOOKUP(E281,Planilha2!A:D,3,FALSE)</f>
        <v>Região Intermediária de Barbacena</v>
      </c>
      <c r="S281" s="11">
        <f>COUNTIFS($A$5:$A$595,A281)</f>
        <v>1</v>
      </c>
      <c r="T281" s="11">
        <f>COUNTIF($B$5:$B$595,B281)</f>
        <v>1</v>
      </c>
      <c r="U281" s="11">
        <f>COUNTIF($C$5:$C$595,C281)</f>
        <v>2</v>
      </c>
    </row>
    <row r="282" spans="1:21" ht="103.5" customHeight="1" x14ac:dyDescent="0.25">
      <c r="A282" s="13">
        <v>246373</v>
      </c>
      <c r="B282" s="14" t="s">
        <v>342</v>
      </c>
      <c r="C282" s="14" t="s">
        <v>343</v>
      </c>
      <c r="D282" s="14" t="s">
        <v>18</v>
      </c>
      <c r="E282" s="13">
        <v>3106200</v>
      </c>
      <c r="F282" s="14" t="s">
        <v>70</v>
      </c>
      <c r="G282" s="14" t="str">
        <f>R282</f>
        <v>Região Intermediária de Belo Horizonte</v>
      </c>
      <c r="H282" s="15">
        <f>VLOOKUP(E282,Planilha2!A:D,4,FALSE)</f>
        <v>0.81</v>
      </c>
      <c r="I282" s="14" t="s">
        <v>20</v>
      </c>
      <c r="J282" s="14" t="s">
        <v>33</v>
      </c>
      <c r="K282" s="14" t="s">
        <v>20</v>
      </c>
      <c r="L282" s="14" t="s">
        <v>20</v>
      </c>
      <c r="M282" s="14" t="s">
        <v>20</v>
      </c>
      <c r="N282" s="14" t="s">
        <v>20</v>
      </c>
      <c r="O282" s="13" t="s">
        <v>344</v>
      </c>
      <c r="P282" s="14" t="s">
        <v>2426</v>
      </c>
      <c r="Q282" s="15"/>
      <c r="R282" s="10" t="str">
        <f>VLOOKUP(E282,Planilha2!A:D,3,FALSE)</f>
        <v>Região Intermediária de Belo Horizonte</v>
      </c>
      <c r="S282" s="11">
        <f>COUNTIFS($A$5:$A$595,A282)</f>
        <v>1</v>
      </c>
      <c r="T282" s="11">
        <f>COUNTIF($B$5:$B$595,B282)</f>
        <v>1</v>
      </c>
      <c r="U282" s="11">
        <f>COUNTIF($C$5:$C$595,C282)</f>
        <v>1</v>
      </c>
    </row>
    <row r="283" spans="1:21" ht="103.5" customHeight="1" x14ac:dyDescent="0.25">
      <c r="A283" s="13">
        <v>246477</v>
      </c>
      <c r="B283" s="14" t="s">
        <v>345</v>
      </c>
      <c r="C283" s="14" t="s">
        <v>346</v>
      </c>
      <c r="D283" s="14" t="s">
        <v>18</v>
      </c>
      <c r="E283" s="13">
        <v>3171303</v>
      </c>
      <c r="F283" s="14" t="s">
        <v>347</v>
      </c>
      <c r="G283" s="14" t="str">
        <f>R283</f>
        <v>Região Intermediária de Juíz de Fora</v>
      </c>
      <c r="H283" s="15">
        <f>VLOOKUP(E283,Planilha2!A:D,4,FALSE)</f>
        <v>0.77500000000000002</v>
      </c>
      <c r="I283" s="14" t="s">
        <v>20</v>
      </c>
      <c r="J283" s="14" t="s">
        <v>20</v>
      </c>
      <c r="K283" s="14" t="s">
        <v>20</v>
      </c>
      <c r="L283" s="14" t="s">
        <v>20</v>
      </c>
      <c r="M283" s="14" t="s">
        <v>20</v>
      </c>
      <c r="N283" s="14" t="s">
        <v>20</v>
      </c>
      <c r="O283" s="13" t="s">
        <v>348</v>
      </c>
      <c r="P283" s="14" t="s">
        <v>2426</v>
      </c>
      <c r="Q283" s="15"/>
      <c r="R283" s="10" t="str">
        <f>VLOOKUP(E283,Planilha2!A:D,3,FALSE)</f>
        <v>Região Intermediária de Juíz de Fora</v>
      </c>
      <c r="S283" s="11">
        <f>COUNTIFS($A$5:$A$595,A283)</f>
        <v>1</v>
      </c>
      <c r="T283" s="11">
        <f>COUNTIF($B$5:$B$595,B283)</f>
        <v>1</v>
      </c>
      <c r="U283" s="11">
        <f>COUNTIF($C$5:$C$595,C283)</f>
        <v>1</v>
      </c>
    </row>
    <row r="284" spans="1:21" ht="103.5" customHeight="1" x14ac:dyDescent="0.25">
      <c r="A284" s="13">
        <v>246736</v>
      </c>
      <c r="B284" s="14" t="s">
        <v>353</v>
      </c>
      <c r="C284" s="14" t="s">
        <v>354</v>
      </c>
      <c r="D284" s="14" t="s">
        <v>18</v>
      </c>
      <c r="E284" s="13">
        <v>3106200</v>
      </c>
      <c r="F284" s="14" t="s">
        <v>70</v>
      </c>
      <c r="G284" s="14" t="str">
        <f>R284</f>
        <v>Região Intermediária de Belo Horizonte</v>
      </c>
      <c r="H284" s="15">
        <f>VLOOKUP(E284,Planilha2!A:D,4,FALSE)</f>
        <v>0.81</v>
      </c>
      <c r="I284" s="14" t="s">
        <v>20</v>
      </c>
      <c r="J284" s="14" t="s">
        <v>33</v>
      </c>
      <c r="K284" s="14" t="s">
        <v>20</v>
      </c>
      <c r="L284" s="14" t="s">
        <v>20</v>
      </c>
      <c r="M284" s="14" t="s">
        <v>20</v>
      </c>
      <c r="N284" s="14" t="s">
        <v>33</v>
      </c>
      <c r="O284" s="13" t="s">
        <v>355</v>
      </c>
      <c r="P284" s="14" t="s">
        <v>2426</v>
      </c>
      <c r="Q284" s="15"/>
      <c r="R284" s="10" t="str">
        <f>VLOOKUP(E284,Planilha2!A:D,3,FALSE)</f>
        <v>Região Intermediária de Belo Horizonte</v>
      </c>
      <c r="S284" s="11">
        <f>COUNTIFS($A$5:$A$595,A284)</f>
        <v>1</v>
      </c>
      <c r="T284" s="11">
        <f>COUNTIF($B$5:$B$595,B284)</f>
        <v>1</v>
      </c>
      <c r="U284" s="11">
        <f>COUNTIF($C$5:$C$595,C284)</f>
        <v>1</v>
      </c>
    </row>
    <row r="285" spans="1:21" ht="103.5" customHeight="1" x14ac:dyDescent="0.25">
      <c r="A285" s="13">
        <v>246769</v>
      </c>
      <c r="B285" s="14" t="s">
        <v>356</v>
      </c>
      <c r="C285" s="14" t="s">
        <v>357</v>
      </c>
      <c r="D285" s="14" t="s">
        <v>18</v>
      </c>
      <c r="E285" s="13">
        <v>3106200</v>
      </c>
      <c r="F285" s="14" t="s">
        <v>70</v>
      </c>
      <c r="G285" s="14" t="str">
        <f>R285</f>
        <v>Região Intermediária de Belo Horizonte</v>
      </c>
      <c r="H285" s="15">
        <f>VLOOKUP(E285,Planilha2!A:D,4,FALSE)</f>
        <v>0.81</v>
      </c>
      <c r="I285" s="14" t="s">
        <v>20</v>
      </c>
      <c r="J285" s="14" t="s">
        <v>20</v>
      </c>
      <c r="K285" s="14" t="s">
        <v>20</v>
      </c>
      <c r="L285" s="14" t="s">
        <v>20</v>
      </c>
      <c r="M285" s="14" t="s">
        <v>20</v>
      </c>
      <c r="N285" s="14" t="s">
        <v>20</v>
      </c>
      <c r="O285" s="13" t="s">
        <v>358</v>
      </c>
      <c r="P285" s="14" t="s">
        <v>2426</v>
      </c>
      <c r="Q285" s="15"/>
      <c r="R285" s="10" t="str">
        <f>VLOOKUP(E285,Planilha2!A:D,3,FALSE)</f>
        <v>Região Intermediária de Belo Horizonte</v>
      </c>
      <c r="S285" s="11">
        <f>COUNTIFS($A$5:$A$595,A285)</f>
        <v>1</v>
      </c>
      <c r="T285" s="11">
        <f>COUNTIF($B$5:$B$595,B285)</f>
        <v>1</v>
      </c>
      <c r="U285" s="11">
        <f>COUNTIF($C$5:$C$595,C285)</f>
        <v>1</v>
      </c>
    </row>
    <row r="286" spans="1:21" ht="103.5" customHeight="1" x14ac:dyDescent="0.25">
      <c r="A286" s="13">
        <v>246933</v>
      </c>
      <c r="B286" s="14" t="s">
        <v>359</v>
      </c>
      <c r="C286" s="14" t="s">
        <v>360</v>
      </c>
      <c r="D286" s="14" t="s">
        <v>18</v>
      </c>
      <c r="E286" s="13">
        <v>3106200</v>
      </c>
      <c r="F286" s="14" t="s">
        <v>70</v>
      </c>
      <c r="G286" s="14" t="str">
        <f>R286</f>
        <v>Região Intermediária de Belo Horizonte</v>
      </c>
      <c r="H286" s="15">
        <f>VLOOKUP(E286,Planilha2!A:D,4,FALSE)</f>
        <v>0.81</v>
      </c>
      <c r="I286" s="14" t="s">
        <v>20</v>
      </c>
      <c r="J286" s="14" t="s">
        <v>20</v>
      </c>
      <c r="K286" s="14" t="s">
        <v>20</v>
      </c>
      <c r="L286" s="14" t="s">
        <v>20</v>
      </c>
      <c r="M286" s="14" t="s">
        <v>20</v>
      </c>
      <c r="N286" s="14" t="s">
        <v>20</v>
      </c>
      <c r="O286" s="13" t="s">
        <v>361</v>
      </c>
      <c r="P286" s="14" t="s">
        <v>2426</v>
      </c>
      <c r="Q286" s="15"/>
      <c r="R286" s="10" t="str">
        <f>VLOOKUP(E286,Planilha2!A:D,3,FALSE)</f>
        <v>Região Intermediária de Belo Horizonte</v>
      </c>
      <c r="S286" s="11">
        <f>COUNTIFS($A$5:$A$595,A286)</f>
        <v>1</v>
      </c>
      <c r="T286" s="11">
        <f>COUNTIF($B$5:$B$595,B286)</f>
        <v>1</v>
      </c>
      <c r="U286" s="11">
        <f>COUNTIF($C$5:$C$595,C286)</f>
        <v>1</v>
      </c>
    </row>
    <row r="287" spans="1:21" ht="103.5" customHeight="1" x14ac:dyDescent="0.25">
      <c r="A287" s="13">
        <v>247772</v>
      </c>
      <c r="B287" s="14" t="s">
        <v>365</v>
      </c>
      <c r="C287" s="14" t="s">
        <v>366</v>
      </c>
      <c r="D287" s="14" t="s">
        <v>18</v>
      </c>
      <c r="E287" s="13">
        <v>3171204</v>
      </c>
      <c r="F287" s="14" t="s">
        <v>351</v>
      </c>
      <c r="G287" s="14" t="str">
        <f>R287</f>
        <v>Região Intermediária de Belo Horizonte</v>
      </c>
      <c r="H287" s="15">
        <f>VLOOKUP(E287,Planilha2!A:D,4,FALSE)</f>
        <v>0.68799999999999994</v>
      </c>
      <c r="I287" s="14" t="s">
        <v>33</v>
      </c>
      <c r="J287" s="14" t="s">
        <v>20</v>
      </c>
      <c r="K287" s="14" t="s">
        <v>20</v>
      </c>
      <c r="L287" s="14" t="s">
        <v>20</v>
      </c>
      <c r="M287" s="14" t="s">
        <v>20</v>
      </c>
      <c r="N287" s="14" t="s">
        <v>20</v>
      </c>
      <c r="O287" s="13" t="s">
        <v>367</v>
      </c>
      <c r="P287" s="14" t="s">
        <v>2426</v>
      </c>
      <c r="Q287" s="15"/>
      <c r="R287" s="10" t="str">
        <f>VLOOKUP(E287,Planilha2!A:D,3,FALSE)</f>
        <v>Região Intermediária de Belo Horizonte</v>
      </c>
      <c r="S287" s="11">
        <f>COUNTIFS($A$5:$A$595,A287)</f>
        <v>1</v>
      </c>
      <c r="T287" s="11">
        <f>COUNTIF($B$5:$B$595,B287)</f>
        <v>1</v>
      </c>
      <c r="U287" s="11">
        <f>COUNTIF($C$5:$C$595,C287)</f>
        <v>1</v>
      </c>
    </row>
    <row r="288" spans="1:21" ht="103.5" customHeight="1" x14ac:dyDescent="0.25">
      <c r="A288" s="13">
        <v>247786</v>
      </c>
      <c r="B288" s="14" t="s">
        <v>368</v>
      </c>
      <c r="C288" s="14" t="s">
        <v>369</v>
      </c>
      <c r="D288" s="14" t="s">
        <v>18</v>
      </c>
      <c r="E288" s="13">
        <v>3127701</v>
      </c>
      <c r="F288" s="14" t="s">
        <v>370</v>
      </c>
      <c r="G288" s="14" t="str">
        <f>R288</f>
        <v>Região Intermediária de Governador Valadares</v>
      </c>
      <c r="H288" s="15">
        <f>VLOOKUP(E288,Planilha2!A:D,4,FALSE)</f>
        <v>0.72699999999999998</v>
      </c>
      <c r="I288" s="14" t="s">
        <v>20</v>
      </c>
      <c r="J288" s="14" t="s">
        <v>20</v>
      </c>
      <c r="K288" s="14" t="s">
        <v>20</v>
      </c>
      <c r="L288" s="14" t="s">
        <v>20</v>
      </c>
      <c r="M288" s="14" t="s">
        <v>20</v>
      </c>
      <c r="N288" s="14" t="s">
        <v>20</v>
      </c>
      <c r="O288" s="13" t="s">
        <v>371</v>
      </c>
      <c r="P288" s="14" t="s">
        <v>2426</v>
      </c>
      <c r="Q288" s="15"/>
      <c r="R288" s="10" t="str">
        <f>VLOOKUP(E288,Planilha2!A:D,3,FALSE)</f>
        <v>Região Intermediária de Governador Valadares</v>
      </c>
      <c r="S288" s="11">
        <f>COUNTIFS($A$5:$A$595,A288)</f>
        <v>1</v>
      </c>
      <c r="T288" s="11">
        <f>COUNTIF($B$5:$B$595,B288)</f>
        <v>1</v>
      </c>
      <c r="U288" s="11">
        <f>COUNTIF($C$5:$C$595,C288)</f>
        <v>1</v>
      </c>
    </row>
    <row r="289" spans="1:21" ht="103.5" customHeight="1" x14ac:dyDescent="0.25">
      <c r="A289" s="13">
        <v>247891</v>
      </c>
      <c r="B289" s="14" t="s">
        <v>372</v>
      </c>
      <c r="C289" s="14" t="s">
        <v>373</v>
      </c>
      <c r="D289" s="14" t="s">
        <v>18</v>
      </c>
      <c r="E289" s="13">
        <v>3170206</v>
      </c>
      <c r="F289" s="14" t="s">
        <v>300</v>
      </c>
      <c r="G289" s="14" t="str">
        <f>R289</f>
        <v>Região Intermediária de Uberlândia</v>
      </c>
      <c r="H289" s="15">
        <f>VLOOKUP(E289,Planilha2!A:D,4,FALSE)</f>
        <v>0.78900000000000003</v>
      </c>
      <c r="I289" s="14" t="s">
        <v>20</v>
      </c>
      <c r="J289" s="14" t="s">
        <v>20</v>
      </c>
      <c r="K289" s="14" t="s">
        <v>20</v>
      </c>
      <c r="L289" s="14" t="s">
        <v>20</v>
      </c>
      <c r="M289" s="14" t="s">
        <v>20</v>
      </c>
      <c r="N289" s="14" t="s">
        <v>20</v>
      </c>
      <c r="O289" s="13" t="s">
        <v>374</v>
      </c>
      <c r="P289" s="14" t="s">
        <v>2426</v>
      </c>
      <c r="Q289" s="15"/>
      <c r="R289" s="10" t="str">
        <f>VLOOKUP(E289,Planilha2!A:D,3,FALSE)</f>
        <v>Região Intermediária de Uberlândia</v>
      </c>
      <c r="S289" s="11">
        <f>COUNTIFS($A$5:$A$595,A289)</f>
        <v>1</v>
      </c>
      <c r="T289" s="11">
        <f>COUNTIF($B$5:$B$595,B289)</f>
        <v>1</v>
      </c>
      <c r="U289" s="11">
        <f>COUNTIF($C$5:$C$595,C289)</f>
        <v>1</v>
      </c>
    </row>
    <row r="290" spans="1:21" ht="103.5" customHeight="1" x14ac:dyDescent="0.25">
      <c r="A290" s="13">
        <v>247926</v>
      </c>
      <c r="B290" s="14" t="s">
        <v>375</v>
      </c>
      <c r="C290" s="14" t="s">
        <v>376</v>
      </c>
      <c r="D290" s="14" t="s">
        <v>18</v>
      </c>
      <c r="E290" s="13">
        <v>3145901</v>
      </c>
      <c r="F290" s="14" t="s">
        <v>141</v>
      </c>
      <c r="G290" s="14" t="str">
        <f>R290</f>
        <v>Região Intermediária de Barbacena</v>
      </c>
      <c r="H290" s="15">
        <f>VLOOKUP(E290,Planilha2!A:D,4,FALSE)</f>
        <v>0.76400000000000001</v>
      </c>
      <c r="I290" s="14" t="s">
        <v>20</v>
      </c>
      <c r="J290" s="14" t="s">
        <v>20</v>
      </c>
      <c r="K290" s="14" t="s">
        <v>20</v>
      </c>
      <c r="L290" s="14" t="s">
        <v>20</v>
      </c>
      <c r="M290" s="14" t="s">
        <v>20</v>
      </c>
      <c r="N290" s="14" t="s">
        <v>33</v>
      </c>
      <c r="O290" s="13" t="s">
        <v>226</v>
      </c>
      <c r="P290" s="14" t="s">
        <v>2426</v>
      </c>
      <c r="Q290" s="15"/>
      <c r="R290" s="10" t="str">
        <f>VLOOKUP(E290,Planilha2!A:D,3,FALSE)</f>
        <v>Região Intermediária de Barbacena</v>
      </c>
      <c r="S290" s="11">
        <f>COUNTIFS($A$5:$A$595,A290)</f>
        <v>1</v>
      </c>
      <c r="T290" s="11">
        <f>COUNTIF($B$5:$B$595,B290)</f>
        <v>1</v>
      </c>
      <c r="U290" s="11">
        <f>COUNTIF($C$5:$C$595,C290)</f>
        <v>1</v>
      </c>
    </row>
    <row r="291" spans="1:21" ht="103.5" customHeight="1" x14ac:dyDescent="0.25">
      <c r="A291" s="13">
        <v>247967</v>
      </c>
      <c r="B291" s="14" t="s">
        <v>377</v>
      </c>
      <c r="C291" s="14" t="s">
        <v>378</v>
      </c>
      <c r="D291" s="14" t="s">
        <v>18</v>
      </c>
      <c r="E291" s="13">
        <v>3151800</v>
      </c>
      <c r="F291" s="14" t="s">
        <v>52</v>
      </c>
      <c r="G291" s="14" t="str">
        <f>R291</f>
        <v>Região Intermediária de Pouso Alegre</v>
      </c>
      <c r="H291" s="15">
        <f>VLOOKUP(E291,Planilha2!A:D,4,FALSE)</f>
        <v>0.77900000000000003</v>
      </c>
      <c r="I291" s="14" t="s">
        <v>20</v>
      </c>
      <c r="J291" s="14" t="s">
        <v>20</v>
      </c>
      <c r="K291" s="14" t="s">
        <v>20</v>
      </c>
      <c r="L291" s="14" t="s">
        <v>20</v>
      </c>
      <c r="M291" s="14" t="s">
        <v>20</v>
      </c>
      <c r="N291" s="14" t="s">
        <v>20</v>
      </c>
      <c r="O291" s="13" t="s">
        <v>379</v>
      </c>
      <c r="P291" s="14" t="s">
        <v>2426</v>
      </c>
      <c r="Q291" s="15"/>
      <c r="R291" s="10" t="str">
        <f>VLOOKUP(E291,Planilha2!A:D,3,FALSE)</f>
        <v>Região Intermediária de Pouso Alegre</v>
      </c>
      <c r="S291" s="11">
        <f>COUNTIFS($A$5:$A$595,A291)</f>
        <v>1</v>
      </c>
      <c r="T291" s="11">
        <f>COUNTIF($B$5:$B$595,B291)</f>
        <v>1</v>
      </c>
      <c r="U291" s="11">
        <f>COUNTIF($C$5:$C$595,C291)</f>
        <v>1</v>
      </c>
    </row>
    <row r="292" spans="1:21" ht="103.5" customHeight="1" x14ac:dyDescent="0.25">
      <c r="A292" s="13">
        <v>248291</v>
      </c>
      <c r="B292" s="14" t="s">
        <v>380</v>
      </c>
      <c r="C292" s="14" t="s">
        <v>381</v>
      </c>
      <c r="D292" s="14" t="s">
        <v>18</v>
      </c>
      <c r="E292" s="13">
        <v>3151800</v>
      </c>
      <c r="F292" s="14" t="s">
        <v>52</v>
      </c>
      <c r="G292" s="14" t="str">
        <f>R292</f>
        <v>Região Intermediária de Pouso Alegre</v>
      </c>
      <c r="H292" s="15">
        <f>VLOOKUP(E292,Planilha2!A:D,4,FALSE)</f>
        <v>0.77900000000000003</v>
      </c>
      <c r="I292" s="14" t="s">
        <v>20</v>
      </c>
      <c r="J292" s="14" t="s">
        <v>20</v>
      </c>
      <c r="K292" s="14" t="s">
        <v>20</v>
      </c>
      <c r="L292" s="14" t="s">
        <v>20</v>
      </c>
      <c r="M292" s="14" t="s">
        <v>20</v>
      </c>
      <c r="N292" s="14" t="s">
        <v>20</v>
      </c>
      <c r="O292" s="13" t="s">
        <v>297</v>
      </c>
      <c r="P292" s="14" t="s">
        <v>2426</v>
      </c>
      <c r="Q292" s="15"/>
      <c r="R292" s="10" t="str">
        <f>VLOOKUP(E292,Planilha2!A:D,3,FALSE)</f>
        <v>Região Intermediária de Pouso Alegre</v>
      </c>
      <c r="S292" s="11">
        <f>COUNTIFS($A$5:$A$595,A292)</f>
        <v>1</v>
      </c>
      <c r="T292" s="11">
        <f>COUNTIF($B$5:$B$595,B292)</f>
        <v>1</v>
      </c>
      <c r="U292" s="11">
        <f>COUNTIF($C$5:$C$595,C292)</f>
        <v>1</v>
      </c>
    </row>
    <row r="293" spans="1:21" ht="103.5" customHeight="1" x14ac:dyDescent="0.25">
      <c r="A293" s="13">
        <v>248495</v>
      </c>
      <c r="B293" s="14" t="s">
        <v>388</v>
      </c>
      <c r="C293" s="14" t="s">
        <v>389</v>
      </c>
      <c r="D293" s="14" t="s">
        <v>18</v>
      </c>
      <c r="E293" s="13">
        <v>3106200</v>
      </c>
      <c r="F293" s="14" t="s">
        <v>70</v>
      </c>
      <c r="G293" s="14" t="str">
        <f>R293</f>
        <v>Região Intermediária de Belo Horizonte</v>
      </c>
      <c r="H293" s="15">
        <f>VLOOKUP(E293,Planilha2!A:D,4,FALSE)</f>
        <v>0.81</v>
      </c>
      <c r="I293" s="14" t="s">
        <v>20</v>
      </c>
      <c r="J293" s="14" t="s">
        <v>20</v>
      </c>
      <c r="K293" s="14" t="s">
        <v>20</v>
      </c>
      <c r="L293" s="14" t="s">
        <v>20</v>
      </c>
      <c r="M293" s="14" t="s">
        <v>20</v>
      </c>
      <c r="N293" s="14" t="s">
        <v>33</v>
      </c>
      <c r="O293" s="13" t="s">
        <v>390</v>
      </c>
      <c r="P293" s="14" t="s">
        <v>2426</v>
      </c>
      <c r="Q293" s="15"/>
      <c r="R293" s="10" t="str">
        <f>VLOOKUP(E293,Planilha2!A:D,3,FALSE)</f>
        <v>Região Intermediária de Belo Horizonte</v>
      </c>
      <c r="S293" s="11">
        <f>COUNTIFS($A$5:$A$595,A293)</f>
        <v>1</v>
      </c>
      <c r="T293" s="11">
        <f>COUNTIF($B$5:$B$595,B293)</f>
        <v>1</v>
      </c>
      <c r="U293" s="11">
        <f>COUNTIF($C$5:$C$595,C293)</f>
        <v>1</v>
      </c>
    </row>
    <row r="294" spans="1:21" ht="103.5" customHeight="1" x14ac:dyDescent="0.25">
      <c r="A294" s="13">
        <v>248584</v>
      </c>
      <c r="B294" s="14" t="s">
        <v>395</v>
      </c>
      <c r="C294" s="14" t="s">
        <v>396</v>
      </c>
      <c r="D294" s="14" t="s">
        <v>18</v>
      </c>
      <c r="E294" s="13">
        <v>3118007</v>
      </c>
      <c r="F294" s="14" t="s">
        <v>397</v>
      </c>
      <c r="G294" s="14" t="str">
        <f>R294</f>
        <v>Região Intermediária de Barbacena</v>
      </c>
      <c r="H294" s="15">
        <f>VLOOKUP(E294,Planilha2!A:D,4,FALSE)</f>
        <v>0.753</v>
      </c>
      <c r="I294" s="14" t="s">
        <v>20</v>
      </c>
      <c r="J294" s="14" t="s">
        <v>33</v>
      </c>
      <c r="K294" s="14" t="s">
        <v>20</v>
      </c>
      <c r="L294" s="14" t="s">
        <v>33</v>
      </c>
      <c r="M294" s="14" t="s">
        <v>20</v>
      </c>
      <c r="N294" s="14" t="s">
        <v>20</v>
      </c>
      <c r="O294" s="13" t="s">
        <v>398</v>
      </c>
      <c r="P294" s="14" t="s">
        <v>2426</v>
      </c>
      <c r="Q294" s="15"/>
      <c r="R294" s="10" t="str">
        <f>VLOOKUP(E294,Planilha2!A:D,3,FALSE)</f>
        <v>Região Intermediária de Barbacena</v>
      </c>
      <c r="S294" s="11">
        <f>COUNTIFS($A$5:$A$595,A294)</f>
        <v>1</v>
      </c>
      <c r="T294" s="11">
        <f>COUNTIF($B$5:$B$595,B294)</f>
        <v>1</v>
      </c>
      <c r="U294" s="11">
        <f>COUNTIF($C$5:$C$595,C294)</f>
        <v>1</v>
      </c>
    </row>
    <row r="295" spans="1:21" ht="103.5" customHeight="1" x14ac:dyDescent="0.25">
      <c r="A295" s="13">
        <v>248733</v>
      </c>
      <c r="B295" s="14" t="s">
        <v>399</v>
      </c>
      <c r="C295" s="14" t="s">
        <v>400</v>
      </c>
      <c r="D295" s="14" t="s">
        <v>18</v>
      </c>
      <c r="E295" s="13">
        <v>3170701</v>
      </c>
      <c r="F295" s="14" t="s">
        <v>328</v>
      </c>
      <c r="G295" s="14" t="str">
        <f>R295</f>
        <v>Região Intermediária de Varginha</v>
      </c>
      <c r="H295" s="15">
        <f>VLOOKUP(E295,Planilha2!A:D,4,FALSE)</f>
        <v>0.77800000000000002</v>
      </c>
      <c r="I295" s="14" t="s">
        <v>20</v>
      </c>
      <c r="J295" s="14" t="s">
        <v>20</v>
      </c>
      <c r="K295" s="14" t="s">
        <v>20</v>
      </c>
      <c r="L295" s="14" t="s">
        <v>20</v>
      </c>
      <c r="M295" s="14" t="s">
        <v>20</v>
      </c>
      <c r="N295" s="14" t="s">
        <v>20</v>
      </c>
      <c r="O295" s="13" t="s">
        <v>348</v>
      </c>
      <c r="P295" s="14" t="s">
        <v>2426</v>
      </c>
      <c r="Q295" s="15"/>
      <c r="R295" s="10" t="str">
        <f>VLOOKUP(E295,Planilha2!A:D,3,FALSE)</f>
        <v>Região Intermediária de Varginha</v>
      </c>
      <c r="S295" s="11">
        <f>COUNTIFS($A$5:$A$595,A295)</f>
        <v>1</v>
      </c>
      <c r="T295" s="11">
        <f>COUNTIF($B$5:$B$595,B295)</f>
        <v>1</v>
      </c>
      <c r="U295" s="11">
        <f>COUNTIF($C$5:$C$595,C295)</f>
        <v>1</v>
      </c>
    </row>
    <row r="296" spans="1:21" ht="103.5" customHeight="1" x14ac:dyDescent="0.25">
      <c r="A296" s="13">
        <v>248736</v>
      </c>
      <c r="B296" s="14" t="s">
        <v>401</v>
      </c>
      <c r="C296" s="14" t="s">
        <v>402</v>
      </c>
      <c r="D296" s="14" t="s">
        <v>18</v>
      </c>
      <c r="E296" s="13">
        <v>3168101</v>
      </c>
      <c r="F296" s="14" t="s">
        <v>403</v>
      </c>
      <c r="G296" s="14" t="str">
        <f>R296</f>
        <v>Região Intermediária de Uberaba</v>
      </c>
      <c r="H296" s="15">
        <f>VLOOKUP(E296,Planilha2!A:D,4,FALSE)</f>
        <v>0.71199999999999997</v>
      </c>
      <c r="I296" s="14" t="s">
        <v>20</v>
      </c>
      <c r="J296" s="14" t="s">
        <v>20</v>
      </c>
      <c r="K296" s="14" t="s">
        <v>20</v>
      </c>
      <c r="L296" s="14" t="s">
        <v>20</v>
      </c>
      <c r="M296" s="14" t="s">
        <v>20</v>
      </c>
      <c r="N296" s="14" t="s">
        <v>20</v>
      </c>
      <c r="O296" s="13" t="s">
        <v>205</v>
      </c>
      <c r="P296" s="14" t="s">
        <v>2426</v>
      </c>
      <c r="Q296" s="15"/>
      <c r="R296" s="10" t="str">
        <f>VLOOKUP(E296,Planilha2!A:D,3,FALSE)</f>
        <v>Região Intermediária de Uberaba</v>
      </c>
      <c r="S296" s="11">
        <f>COUNTIFS($A$5:$A$595,A296)</f>
        <v>1</v>
      </c>
      <c r="T296" s="11">
        <f>COUNTIF($B$5:$B$595,B296)</f>
        <v>1</v>
      </c>
      <c r="U296" s="11">
        <f>COUNTIF($C$5:$C$595,C296)</f>
        <v>1</v>
      </c>
    </row>
    <row r="297" spans="1:21" ht="103.5" customHeight="1" x14ac:dyDescent="0.25">
      <c r="A297" s="13">
        <v>248770</v>
      </c>
      <c r="B297" s="14" t="s">
        <v>404</v>
      </c>
      <c r="C297" s="14" t="s">
        <v>405</v>
      </c>
      <c r="D297" s="14" t="s">
        <v>18</v>
      </c>
      <c r="E297" s="13">
        <v>3118304</v>
      </c>
      <c r="F297" s="14" t="s">
        <v>406</v>
      </c>
      <c r="G297" s="14" t="str">
        <f>R297</f>
        <v>Região Intermediária de Barbacena</v>
      </c>
      <c r="H297" s="15">
        <f>VLOOKUP(E297,Planilha2!A:D,4,FALSE)</f>
        <v>0.76100000000000001</v>
      </c>
      <c r="I297" s="14" t="s">
        <v>20</v>
      </c>
      <c r="J297" s="14" t="s">
        <v>20</v>
      </c>
      <c r="K297" s="14" t="s">
        <v>20</v>
      </c>
      <c r="L297" s="14" t="s">
        <v>20</v>
      </c>
      <c r="M297" s="14" t="s">
        <v>20</v>
      </c>
      <c r="N297" s="14" t="s">
        <v>33</v>
      </c>
      <c r="O297" s="13" t="s">
        <v>407</v>
      </c>
      <c r="P297" s="14" t="s">
        <v>2426</v>
      </c>
      <c r="Q297" s="15"/>
      <c r="R297" s="10" t="str">
        <f>VLOOKUP(E297,Planilha2!A:D,3,FALSE)</f>
        <v>Região Intermediária de Barbacena</v>
      </c>
      <c r="S297" s="11">
        <f>COUNTIFS($A$5:$A$595,A297)</f>
        <v>1</v>
      </c>
      <c r="T297" s="11">
        <f>COUNTIF($B$5:$B$595,B297)</f>
        <v>1</v>
      </c>
      <c r="U297" s="11">
        <f>COUNTIF($C$5:$C$595,C297)</f>
        <v>1</v>
      </c>
    </row>
    <row r="298" spans="1:21" ht="103.5" customHeight="1" x14ac:dyDescent="0.25">
      <c r="A298" s="13">
        <v>248857</v>
      </c>
      <c r="B298" s="14" t="s">
        <v>408</v>
      </c>
      <c r="C298" s="14" t="s">
        <v>409</v>
      </c>
      <c r="D298" s="14" t="s">
        <v>18</v>
      </c>
      <c r="E298" s="13">
        <v>3105608</v>
      </c>
      <c r="F298" s="14" t="s">
        <v>410</v>
      </c>
      <c r="G298" s="14" t="str">
        <f>R298</f>
        <v>Região Intermediária de Barbacena</v>
      </c>
      <c r="H298" s="15">
        <f>VLOOKUP(E298,Planilha2!A:D,4,FALSE)</f>
        <v>0.76900000000000002</v>
      </c>
      <c r="I298" s="14" t="s">
        <v>20</v>
      </c>
      <c r="J298" s="14" t="s">
        <v>20</v>
      </c>
      <c r="K298" s="14" t="s">
        <v>20</v>
      </c>
      <c r="L298" s="14" t="s">
        <v>33</v>
      </c>
      <c r="M298" s="14" t="s">
        <v>20</v>
      </c>
      <c r="N298" s="14" t="s">
        <v>33</v>
      </c>
      <c r="O298" s="13" t="s">
        <v>165</v>
      </c>
      <c r="P298" s="14" t="s">
        <v>2426</v>
      </c>
      <c r="Q298" s="15"/>
      <c r="R298" s="10" t="str">
        <f>VLOOKUP(E298,Planilha2!A:D,3,FALSE)</f>
        <v>Região Intermediária de Barbacena</v>
      </c>
      <c r="S298" s="11">
        <f>COUNTIFS($A$5:$A$595,A298)</f>
        <v>1</v>
      </c>
      <c r="T298" s="11">
        <f>COUNTIF($B$5:$B$595,B298)</f>
        <v>1</v>
      </c>
      <c r="U298" s="11">
        <f>COUNTIF($C$5:$C$595,C298)</f>
        <v>1</v>
      </c>
    </row>
    <row r="299" spans="1:21" ht="103.5" customHeight="1" x14ac:dyDescent="0.25">
      <c r="A299" s="13">
        <v>248918</v>
      </c>
      <c r="B299" s="14" t="s">
        <v>411</v>
      </c>
      <c r="C299" s="14" t="s">
        <v>412</v>
      </c>
      <c r="D299" s="14" t="s">
        <v>18</v>
      </c>
      <c r="E299" s="13">
        <v>3100203</v>
      </c>
      <c r="F299" s="14" t="s">
        <v>37</v>
      </c>
      <c r="G299" s="14" t="str">
        <f>R299</f>
        <v>Região Intermediária de Divinópolis</v>
      </c>
      <c r="H299" s="15">
        <f>VLOOKUP(E299,Planilha2!A:D,4,FALSE)</f>
        <v>0.69799999999999995</v>
      </c>
      <c r="I299" s="14" t="s">
        <v>20</v>
      </c>
      <c r="J299" s="14" t="s">
        <v>20</v>
      </c>
      <c r="K299" s="14" t="s">
        <v>20</v>
      </c>
      <c r="L299" s="14" t="s">
        <v>20</v>
      </c>
      <c r="M299" s="14" t="s">
        <v>20</v>
      </c>
      <c r="N299" s="14" t="s">
        <v>20</v>
      </c>
      <c r="O299" s="13" t="s">
        <v>413</v>
      </c>
      <c r="P299" s="14" t="s">
        <v>2426</v>
      </c>
      <c r="Q299" s="15"/>
      <c r="R299" s="10" t="str">
        <f>VLOOKUP(E299,Planilha2!A:D,3,FALSE)</f>
        <v>Região Intermediária de Divinópolis</v>
      </c>
      <c r="S299" s="11">
        <f>COUNTIFS($A$5:$A$595,A299)</f>
        <v>1</v>
      </c>
      <c r="T299" s="11">
        <f>COUNTIF($B$5:$B$595,B299)</f>
        <v>1</v>
      </c>
      <c r="U299" s="11">
        <f>COUNTIF($C$5:$C$595,C299)</f>
        <v>1</v>
      </c>
    </row>
    <row r="300" spans="1:21" ht="103.5" customHeight="1" x14ac:dyDescent="0.25">
      <c r="A300" s="13">
        <v>248921</v>
      </c>
      <c r="B300" s="14" t="s">
        <v>414</v>
      </c>
      <c r="C300" s="14" t="s">
        <v>415</v>
      </c>
      <c r="D300" s="14" t="s">
        <v>18</v>
      </c>
      <c r="E300" s="13">
        <v>3106200</v>
      </c>
      <c r="F300" s="14" t="s">
        <v>70</v>
      </c>
      <c r="G300" s="14" t="str">
        <f>R300</f>
        <v>Região Intermediária de Belo Horizonte</v>
      </c>
      <c r="H300" s="15">
        <f>VLOOKUP(E300,Planilha2!A:D,4,FALSE)</f>
        <v>0.81</v>
      </c>
      <c r="I300" s="14" t="s">
        <v>20</v>
      </c>
      <c r="J300" s="14" t="s">
        <v>20</v>
      </c>
      <c r="K300" s="14" t="s">
        <v>20</v>
      </c>
      <c r="L300" s="14" t="s">
        <v>20</v>
      </c>
      <c r="M300" s="14" t="s">
        <v>20</v>
      </c>
      <c r="N300" s="14" t="s">
        <v>33</v>
      </c>
      <c r="O300" s="13" t="s">
        <v>416</v>
      </c>
      <c r="P300" s="14" t="s">
        <v>2426</v>
      </c>
      <c r="Q300" s="15"/>
      <c r="R300" s="10" t="str">
        <f>VLOOKUP(E300,Planilha2!A:D,3,FALSE)</f>
        <v>Região Intermediária de Belo Horizonte</v>
      </c>
      <c r="S300" s="11">
        <f>COUNTIFS($A$5:$A$595,A300)</f>
        <v>1</v>
      </c>
      <c r="T300" s="11">
        <f>COUNTIF($B$5:$B$595,B300)</f>
        <v>1</v>
      </c>
      <c r="U300" s="11">
        <f>COUNTIF($C$5:$C$595,C300)</f>
        <v>1</v>
      </c>
    </row>
    <row r="301" spans="1:21" ht="103.5" customHeight="1" x14ac:dyDescent="0.25">
      <c r="A301" s="13">
        <v>248926</v>
      </c>
      <c r="B301" s="14" t="s">
        <v>417</v>
      </c>
      <c r="C301" s="14" t="s">
        <v>418</v>
      </c>
      <c r="D301" s="14" t="s">
        <v>18</v>
      </c>
      <c r="E301" s="13">
        <v>3106200</v>
      </c>
      <c r="F301" s="14" t="s">
        <v>70</v>
      </c>
      <c r="G301" s="14" t="str">
        <f>R301</f>
        <v>Região Intermediária de Belo Horizonte</v>
      </c>
      <c r="H301" s="15">
        <f>VLOOKUP(E301,Planilha2!A:D,4,FALSE)</f>
        <v>0.81</v>
      </c>
      <c r="I301" s="14" t="s">
        <v>20</v>
      </c>
      <c r="J301" s="14" t="s">
        <v>20</v>
      </c>
      <c r="K301" s="14" t="s">
        <v>20</v>
      </c>
      <c r="L301" s="14" t="s">
        <v>20</v>
      </c>
      <c r="M301" s="14" t="s">
        <v>20</v>
      </c>
      <c r="N301" s="14" t="s">
        <v>20</v>
      </c>
      <c r="O301" s="13" t="s">
        <v>126</v>
      </c>
      <c r="P301" s="14" t="s">
        <v>2426</v>
      </c>
      <c r="Q301" s="15"/>
      <c r="R301" s="10" t="str">
        <f>VLOOKUP(E301,Planilha2!A:D,3,FALSE)</f>
        <v>Região Intermediária de Belo Horizonte</v>
      </c>
      <c r="S301" s="11">
        <f>COUNTIFS($A$5:$A$595,A301)</f>
        <v>1</v>
      </c>
      <c r="T301" s="11">
        <f>COUNTIF($B$5:$B$595,B301)</f>
        <v>1</v>
      </c>
      <c r="U301" s="11">
        <f>COUNTIF($C$5:$C$595,C301)</f>
        <v>1</v>
      </c>
    </row>
    <row r="302" spans="1:21" ht="103.5" customHeight="1" x14ac:dyDescent="0.25">
      <c r="A302" s="13">
        <v>249150</v>
      </c>
      <c r="B302" s="14" t="s">
        <v>419</v>
      </c>
      <c r="C302" s="14" t="s">
        <v>420</v>
      </c>
      <c r="D302" s="14" t="s">
        <v>18</v>
      </c>
      <c r="E302" s="13">
        <v>3118304</v>
      </c>
      <c r="F302" s="14" t="s">
        <v>406</v>
      </c>
      <c r="G302" s="14" t="str">
        <f>R302</f>
        <v>Região Intermediária de Barbacena</v>
      </c>
      <c r="H302" s="15">
        <f>VLOOKUP(E302,Planilha2!A:D,4,FALSE)</f>
        <v>0.76100000000000001</v>
      </c>
      <c r="I302" s="14" t="s">
        <v>20</v>
      </c>
      <c r="J302" s="14" t="s">
        <v>20</v>
      </c>
      <c r="K302" s="14" t="s">
        <v>20</v>
      </c>
      <c r="L302" s="14" t="s">
        <v>20</v>
      </c>
      <c r="M302" s="14" t="s">
        <v>20</v>
      </c>
      <c r="N302" s="14" t="s">
        <v>33</v>
      </c>
      <c r="O302" s="14">
        <v>88</v>
      </c>
      <c r="P302" s="14" t="s">
        <v>2426</v>
      </c>
      <c r="Q302" s="15"/>
      <c r="R302" s="10" t="str">
        <f>VLOOKUP(E302,Planilha2!A:D,3,FALSE)</f>
        <v>Região Intermediária de Barbacena</v>
      </c>
      <c r="S302" s="11">
        <f>COUNTIFS($A$5:$A$595,A302)</f>
        <v>1</v>
      </c>
      <c r="T302" s="11">
        <f>COUNTIF($B$5:$B$595,B302)</f>
        <v>1</v>
      </c>
      <c r="U302" s="11">
        <f>COUNTIF($C$5:$C$595,C302)</f>
        <v>1</v>
      </c>
    </row>
    <row r="303" spans="1:21" ht="103.5" customHeight="1" x14ac:dyDescent="0.25">
      <c r="A303" s="13">
        <v>249244</v>
      </c>
      <c r="B303" s="14" t="s">
        <v>424</v>
      </c>
      <c r="C303" s="14" t="s">
        <v>425</v>
      </c>
      <c r="D303" s="14" t="s">
        <v>18</v>
      </c>
      <c r="E303" s="13">
        <v>3128105</v>
      </c>
      <c r="F303" s="14" t="s">
        <v>426</v>
      </c>
      <c r="G303" s="14" t="str">
        <f>R303</f>
        <v>Região Intermediária de Varginha</v>
      </c>
      <c r="H303" s="15">
        <f>VLOOKUP(E303,Planilha2!A:D,4,FALSE)</f>
        <v>0.67900000000000005</v>
      </c>
      <c r="I303" s="14" t="s">
        <v>20</v>
      </c>
      <c r="J303" s="14" t="s">
        <v>20</v>
      </c>
      <c r="K303" s="14" t="s">
        <v>20</v>
      </c>
      <c r="L303" s="14" t="s">
        <v>20</v>
      </c>
      <c r="M303" s="14" t="s">
        <v>20</v>
      </c>
      <c r="N303" s="14" t="s">
        <v>33</v>
      </c>
      <c r="O303" s="13" t="s">
        <v>427</v>
      </c>
      <c r="P303" s="14" t="s">
        <v>2426</v>
      </c>
      <c r="Q303" s="15"/>
      <c r="R303" s="10" t="str">
        <f>VLOOKUP(E303,Planilha2!A:D,3,FALSE)</f>
        <v>Região Intermediária de Varginha</v>
      </c>
      <c r="S303" s="11">
        <f>COUNTIFS($A$5:$A$595,A303)</f>
        <v>1</v>
      </c>
      <c r="T303" s="11">
        <f>COUNTIF($B$5:$B$595,B303)</f>
        <v>1</v>
      </c>
      <c r="U303" s="11">
        <f>COUNTIF($C$5:$C$595,C303)</f>
        <v>1</v>
      </c>
    </row>
    <row r="304" spans="1:21" ht="103.5" customHeight="1" x14ac:dyDescent="0.25">
      <c r="A304" s="13">
        <v>249299</v>
      </c>
      <c r="B304" s="14" t="s">
        <v>428</v>
      </c>
      <c r="C304" s="14" t="s">
        <v>429</v>
      </c>
      <c r="D304" s="14" t="s">
        <v>18</v>
      </c>
      <c r="E304" s="13">
        <v>3102605</v>
      </c>
      <c r="F304" s="14" t="s">
        <v>430</v>
      </c>
      <c r="G304" s="14" t="str">
        <f>R304</f>
        <v>Região Intermediária de Pouso Alegre</v>
      </c>
      <c r="H304" s="15">
        <f>VLOOKUP(E304,Planilha2!A:D,4,FALSE)</f>
        <v>0.73399999999999999</v>
      </c>
      <c r="I304" s="14" t="s">
        <v>20</v>
      </c>
      <c r="J304" s="14" t="s">
        <v>20</v>
      </c>
      <c r="K304" s="14" t="s">
        <v>20</v>
      </c>
      <c r="L304" s="14" t="s">
        <v>20</v>
      </c>
      <c r="M304" s="14" t="s">
        <v>20</v>
      </c>
      <c r="N304" s="14" t="s">
        <v>20</v>
      </c>
      <c r="O304" s="13" t="s">
        <v>431</v>
      </c>
      <c r="P304" s="14" t="s">
        <v>2426</v>
      </c>
      <c r="Q304" s="15"/>
      <c r="R304" s="10" t="str">
        <f>VLOOKUP(E304,Planilha2!A:D,3,FALSE)</f>
        <v>Região Intermediária de Pouso Alegre</v>
      </c>
      <c r="S304" s="11">
        <f>COUNTIFS($A$5:$A$595,A304)</f>
        <v>1</v>
      </c>
      <c r="T304" s="11">
        <f>COUNTIF($B$5:$B$595,B304)</f>
        <v>1</v>
      </c>
      <c r="U304" s="11">
        <f>COUNTIF($C$5:$C$595,C304)</f>
        <v>1</v>
      </c>
    </row>
    <row r="305" spans="1:22" ht="103.5" customHeight="1" x14ac:dyDescent="0.25">
      <c r="A305" s="13">
        <v>249545</v>
      </c>
      <c r="B305" s="14" t="s">
        <v>435</v>
      </c>
      <c r="C305" s="14" t="s">
        <v>436</v>
      </c>
      <c r="D305" s="14" t="s">
        <v>18</v>
      </c>
      <c r="E305" s="13">
        <v>3106200</v>
      </c>
      <c r="F305" s="14" t="s">
        <v>208</v>
      </c>
      <c r="G305" s="14" t="str">
        <f>R305</f>
        <v>Região Intermediária de Belo Horizonte</v>
      </c>
      <c r="H305" s="15">
        <f>VLOOKUP(E305,Planilha2!A:D,4,FALSE)</f>
        <v>0.81</v>
      </c>
      <c r="I305" s="14" t="s">
        <v>20</v>
      </c>
      <c r="J305" s="14" t="s">
        <v>20</v>
      </c>
      <c r="K305" s="14" t="s">
        <v>20</v>
      </c>
      <c r="L305" s="14" t="s">
        <v>33</v>
      </c>
      <c r="M305" s="14" t="s">
        <v>20</v>
      </c>
      <c r="N305" s="14" t="s">
        <v>33</v>
      </c>
      <c r="O305" s="13" t="s">
        <v>437</v>
      </c>
      <c r="P305" s="14" t="s">
        <v>2426</v>
      </c>
      <c r="Q305" s="15"/>
      <c r="R305" s="10" t="str">
        <f>VLOOKUP(E305,Planilha2!A:D,3,FALSE)</f>
        <v>Região Intermediária de Belo Horizonte</v>
      </c>
      <c r="S305" s="11">
        <f>COUNTIFS($A$5:$A$595,A305)</f>
        <v>1</v>
      </c>
      <c r="T305" s="11">
        <f>COUNTIF($B$5:$B$595,B305)</f>
        <v>1</v>
      </c>
      <c r="U305" s="11">
        <f>COUNTIF($C$5:$C$595,C305)</f>
        <v>1</v>
      </c>
    </row>
    <row r="306" spans="1:22" ht="103.5" customHeight="1" x14ac:dyDescent="0.25">
      <c r="A306" s="13">
        <v>249661</v>
      </c>
      <c r="B306" s="14" t="s">
        <v>438</v>
      </c>
      <c r="C306" s="14" t="s">
        <v>439</v>
      </c>
      <c r="D306" s="14" t="s">
        <v>18</v>
      </c>
      <c r="E306" s="13">
        <v>3106200</v>
      </c>
      <c r="F306" s="14" t="s">
        <v>70</v>
      </c>
      <c r="G306" s="14" t="str">
        <f>R306</f>
        <v>Região Intermediária de Belo Horizonte</v>
      </c>
      <c r="H306" s="15">
        <f>VLOOKUP(E306,Planilha2!A:D,4,FALSE)</f>
        <v>0.81</v>
      </c>
      <c r="I306" s="14" t="s">
        <v>20</v>
      </c>
      <c r="J306" s="14" t="s">
        <v>33</v>
      </c>
      <c r="K306" s="14" t="s">
        <v>20</v>
      </c>
      <c r="L306" s="14" t="s">
        <v>20</v>
      </c>
      <c r="M306" s="14" t="s">
        <v>20</v>
      </c>
      <c r="N306" s="14" t="s">
        <v>20</v>
      </c>
      <c r="O306" s="13" t="s">
        <v>440</v>
      </c>
      <c r="P306" s="14" t="s">
        <v>2426</v>
      </c>
      <c r="Q306" s="15"/>
      <c r="R306" s="10" t="str">
        <f>VLOOKUP(E306,Planilha2!A:D,3,FALSE)</f>
        <v>Região Intermediária de Belo Horizonte</v>
      </c>
      <c r="S306" s="11">
        <f>COUNTIFS($A$5:$A$595,A306)</f>
        <v>1</v>
      </c>
      <c r="T306" s="11">
        <f>COUNTIF($B$5:$B$595,B306)</f>
        <v>1</v>
      </c>
      <c r="U306" s="11">
        <f>COUNTIF($C$5:$C$595,C306)</f>
        <v>1</v>
      </c>
    </row>
    <row r="307" spans="1:22" ht="103.5" customHeight="1" x14ac:dyDescent="0.25">
      <c r="A307" s="13">
        <v>249707</v>
      </c>
      <c r="B307" s="14" t="s">
        <v>445</v>
      </c>
      <c r="C307" s="14" t="s">
        <v>446</v>
      </c>
      <c r="D307" s="14" t="s">
        <v>18</v>
      </c>
      <c r="E307" s="13">
        <v>3127701</v>
      </c>
      <c r="F307" s="14" t="s">
        <v>423</v>
      </c>
      <c r="G307" s="14" t="str">
        <f>R307</f>
        <v>Região Intermediária de Governador Valadares</v>
      </c>
      <c r="H307" s="15">
        <f>VLOOKUP(E307,Planilha2!A:D,4,FALSE)</f>
        <v>0.72699999999999998</v>
      </c>
      <c r="I307" s="14" t="s">
        <v>20</v>
      </c>
      <c r="J307" s="14" t="s">
        <v>33</v>
      </c>
      <c r="K307" s="14" t="s">
        <v>20</v>
      </c>
      <c r="L307" s="14" t="s">
        <v>20</v>
      </c>
      <c r="M307" s="14" t="s">
        <v>20</v>
      </c>
      <c r="N307" s="14" t="s">
        <v>33</v>
      </c>
      <c r="O307" s="13" t="s">
        <v>294</v>
      </c>
      <c r="P307" s="14" t="s">
        <v>2426</v>
      </c>
      <c r="Q307" s="15"/>
      <c r="R307" s="10" t="str">
        <f>VLOOKUP(E307,Planilha2!A:D,3,FALSE)</f>
        <v>Região Intermediária de Governador Valadares</v>
      </c>
      <c r="S307" s="11">
        <f>COUNTIFS($A$5:$A$595,A307)</f>
        <v>1</v>
      </c>
      <c r="T307" s="11">
        <f>COUNTIF($B$5:$B$595,B307)</f>
        <v>1</v>
      </c>
      <c r="U307" s="11">
        <f>COUNTIF($C$5:$C$595,C307)</f>
        <v>1</v>
      </c>
    </row>
    <row r="308" spans="1:22" ht="103.5" customHeight="1" x14ac:dyDescent="0.25">
      <c r="A308" s="13">
        <v>249921</v>
      </c>
      <c r="B308" s="14" t="s">
        <v>447</v>
      </c>
      <c r="C308" s="14" t="s">
        <v>448</v>
      </c>
      <c r="D308" s="14" t="s">
        <v>18</v>
      </c>
      <c r="E308" s="13">
        <v>3140001</v>
      </c>
      <c r="F308" s="14" t="s">
        <v>449</v>
      </c>
      <c r="G308" s="14" t="str">
        <f>R308</f>
        <v>Região Intermediária de Belo Horizonte</v>
      </c>
      <c r="H308" s="15">
        <f>VLOOKUP(E308,Planilha2!A:D,4,FALSE)</f>
        <v>0.74199999999999999</v>
      </c>
      <c r="I308" s="14" t="s">
        <v>20</v>
      </c>
      <c r="J308" s="14" t="s">
        <v>20</v>
      </c>
      <c r="K308" s="14" t="s">
        <v>20</v>
      </c>
      <c r="L308" s="14" t="s">
        <v>33</v>
      </c>
      <c r="M308" s="14" t="s">
        <v>20</v>
      </c>
      <c r="N308" s="14" t="s">
        <v>20</v>
      </c>
      <c r="O308" s="14">
        <v>90.5</v>
      </c>
      <c r="P308" s="14" t="s">
        <v>2426</v>
      </c>
      <c r="Q308" s="15"/>
      <c r="R308" s="10" t="str">
        <f>VLOOKUP(E308,Planilha2!A:D,3,FALSE)</f>
        <v>Região Intermediária de Belo Horizonte</v>
      </c>
      <c r="S308" s="11">
        <f>COUNTIFS($A$5:$A$595,A308)</f>
        <v>1</v>
      </c>
      <c r="T308" s="11">
        <f>COUNTIF($B$5:$B$595,B308)</f>
        <v>1</v>
      </c>
      <c r="U308" s="11">
        <f>COUNTIF($C$5:$C$595,C308)</f>
        <v>1</v>
      </c>
      <c r="V308" s="10" t="s">
        <v>2417</v>
      </c>
    </row>
    <row r="309" spans="1:22" ht="103.5" customHeight="1" x14ac:dyDescent="0.25">
      <c r="A309" s="13">
        <v>250040</v>
      </c>
      <c r="B309" s="14" t="s">
        <v>450</v>
      </c>
      <c r="C309" s="14" t="s">
        <v>451</v>
      </c>
      <c r="D309" s="14" t="s">
        <v>18</v>
      </c>
      <c r="E309" s="13">
        <v>3106200</v>
      </c>
      <c r="F309" s="14" t="s">
        <v>70</v>
      </c>
      <c r="G309" s="14" t="str">
        <f>R309</f>
        <v>Região Intermediária de Belo Horizonte</v>
      </c>
      <c r="H309" s="15">
        <f>VLOOKUP(E309,Planilha2!A:D,4,FALSE)</f>
        <v>0.81</v>
      </c>
      <c r="I309" s="14" t="s">
        <v>20</v>
      </c>
      <c r="J309" s="14" t="s">
        <v>20</v>
      </c>
      <c r="K309" s="14" t="s">
        <v>20</v>
      </c>
      <c r="L309" s="14" t="s">
        <v>33</v>
      </c>
      <c r="M309" s="14" t="s">
        <v>20</v>
      </c>
      <c r="N309" s="14" t="s">
        <v>33</v>
      </c>
      <c r="O309" s="13" t="s">
        <v>191</v>
      </c>
      <c r="P309" s="14" t="s">
        <v>2426</v>
      </c>
      <c r="Q309" s="15"/>
      <c r="R309" s="10" t="str">
        <f>VLOOKUP(E309,Planilha2!A:D,3,FALSE)</f>
        <v>Região Intermediária de Belo Horizonte</v>
      </c>
      <c r="S309" s="11">
        <f>COUNTIFS($A$5:$A$595,A309)</f>
        <v>1</v>
      </c>
      <c r="T309" s="11">
        <f>COUNTIF($B$5:$B$595,B309)</f>
        <v>1</v>
      </c>
      <c r="U309" s="11">
        <f>COUNTIF($C$5:$C$595,C309)</f>
        <v>1</v>
      </c>
    </row>
    <row r="310" spans="1:22" ht="103.5" customHeight="1" x14ac:dyDescent="0.25">
      <c r="A310" s="13">
        <v>250180</v>
      </c>
      <c r="B310" s="14" t="s">
        <v>452</v>
      </c>
      <c r="C310" s="14" t="s">
        <v>453</v>
      </c>
      <c r="D310" s="14" t="s">
        <v>18</v>
      </c>
      <c r="E310" s="13">
        <v>3170404</v>
      </c>
      <c r="F310" s="14" t="s">
        <v>454</v>
      </c>
      <c r="G310" s="14" t="str">
        <f>R310</f>
        <v>Região Intermediária de Patos de Minas</v>
      </c>
      <c r="H310" s="15">
        <f>VLOOKUP(E310,Planilha2!A:D,4,FALSE)</f>
        <v>0.73599999999999999</v>
      </c>
      <c r="I310" s="14" t="s">
        <v>33</v>
      </c>
      <c r="J310" s="14" t="s">
        <v>33</v>
      </c>
      <c r="K310" s="14" t="s">
        <v>20</v>
      </c>
      <c r="L310" s="14" t="s">
        <v>20</v>
      </c>
      <c r="M310" s="14" t="s">
        <v>20</v>
      </c>
      <c r="N310" s="14" t="s">
        <v>20</v>
      </c>
      <c r="O310" s="13" t="s">
        <v>455</v>
      </c>
      <c r="P310" s="14" t="s">
        <v>2426</v>
      </c>
      <c r="Q310" s="15"/>
      <c r="R310" s="10" t="str">
        <f>VLOOKUP(E310,Planilha2!A:D,3,FALSE)</f>
        <v>Região Intermediária de Patos de Minas</v>
      </c>
      <c r="S310" s="11">
        <f>COUNTIFS($A$5:$A$595,A310)</f>
        <v>1</v>
      </c>
      <c r="T310" s="11">
        <f>COUNTIF($B$5:$B$595,B310)</f>
        <v>1</v>
      </c>
      <c r="U310" s="11">
        <f>COUNTIF($C$5:$C$595,C310)</f>
        <v>1</v>
      </c>
      <c r="V310" s="10" t="s">
        <v>2417</v>
      </c>
    </row>
    <row r="311" spans="1:22" ht="103.5" customHeight="1" x14ac:dyDescent="0.25">
      <c r="A311" s="13">
        <v>250341</v>
      </c>
      <c r="B311" s="14" t="s">
        <v>456</v>
      </c>
      <c r="C311" s="14" t="s">
        <v>457</v>
      </c>
      <c r="D311" s="14" t="s">
        <v>18</v>
      </c>
      <c r="E311" s="13">
        <v>3154606</v>
      </c>
      <c r="F311" s="14" t="s">
        <v>458</v>
      </c>
      <c r="G311" s="14" t="str">
        <f>R311</f>
        <v>Região Intermediária de Belo Horizonte</v>
      </c>
      <c r="H311" s="15">
        <f>VLOOKUP(E311,Planilha2!A:D,4,FALSE)</f>
        <v>0.68400000000000005</v>
      </c>
      <c r="I311" s="14" t="s">
        <v>33</v>
      </c>
      <c r="J311" s="14" t="s">
        <v>20</v>
      </c>
      <c r="K311" s="14" t="s">
        <v>20</v>
      </c>
      <c r="L311" s="14" t="s">
        <v>20</v>
      </c>
      <c r="M311" s="14" t="s">
        <v>20</v>
      </c>
      <c r="N311" s="14" t="s">
        <v>20</v>
      </c>
      <c r="O311" s="13" t="s">
        <v>459</v>
      </c>
      <c r="P311" s="14" t="s">
        <v>2426</v>
      </c>
      <c r="Q311" s="15"/>
      <c r="R311" s="10" t="str">
        <f>VLOOKUP(E311,Planilha2!A:D,3,FALSE)</f>
        <v>Região Intermediária de Belo Horizonte</v>
      </c>
      <c r="S311" s="11">
        <f>COUNTIFS($A$5:$A$595,A311)</f>
        <v>1</v>
      </c>
      <c r="T311" s="11">
        <f>COUNTIF($B$5:$B$595,B311)</f>
        <v>1</v>
      </c>
      <c r="U311" s="11">
        <f>COUNTIF($C$5:$C$595,C311)</f>
        <v>1</v>
      </c>
    </row>
    <row r="312" spans="1:22" ht="103.5" customHeight="1" x14ac:dyDescent="0.25">
      <c r="A312" s="13">
        <v>250570</v>
      </c>
      <c r="B312" s="14" t="s">
        <v>460</v>
      </c>
      <c r="C312" s="14" t="s">
        <v>461</v>
      </c>
      <c r="D312" s="14" t="s">
        <v>18</v>
      </c>
      <c r="E312" s="13">
        <v>3106200</v>
      </c>
      <c r="F312" s="14" t="s">
        <v>70</v>
      </c>
      <c r="G312" s="14" t="str">
        <f>R312</f>
        <v>Região Intermediária de Belo Horizonte</v>
      </c>
      <c r="H312" s="15">
        <f>VLOOKUP(E312,Planilha2!A:D,4,FALSE)</f>
        <v>0.81</v>
      </c>
      <c r="I312" s="14" t="s">
        <v>20</v>
      </c>
      <c r="J312" s="14" t="s">
        <v>20</v>
      </c>
      <c r="K312" s="14" t="s">
        <v>20</v>
      </c>
      <c r="L312" s="14" t="s">
        <v>20</v>
      </c>
      <c r="M312" s="14" t="s">
        <v>20</v>
      </c>
      <c r="N312" s="14" t="s">
        <v>20</v>
      </c>
      <c r="O312" s="13" t="s">
        <v>462</v>
      </c>
      <c r="P312" s="14" t="s">
        <v>2426</v>
      </c>
      <c r="Q312" s="15"/>
      <c r="R312" s="10" t="str">
        <f>VLOOKUP(E312,Planilha2!A:D,3,FALSE)</f>
        <v>Região Intermediária de Belo Horizonte</v>
      </c>
      <c r="S312" s="11">
        <f>COUNTIFS($A$5:$A$595,A312)</f>
        <v>1</v>
      </c>
      <c r="T312" s="11">
        <f>COUNTIF($B$5:$B$595,B312)</f>
        <v>1</v>
      </c>
      <c r="U312" s="11">
        <f>COUNTIF($C$5:$C$595,C312)</f>
        <v>1</v>
      </c>
    </row>
    <row r="313" spans="1:22" ht="103.5" customHeight="1" x14ac:dyDescent="0.25">
      <c r="A313" s="13">
        <v>250681</v>
      </c>
      <c r="B313" s="14" t="s">
        <v>463</v>
      </c>
      <c r="C313" s="14" t="s">
        <v>464</v>
      </c>
      <c r="D313" s="14" t="s">
        <v>18</v>
      </c>
      <c r="E313" s="13">
        <v>3106200</v>
      </c>
      <c r="F313" s="14" t="s">
        <v>70</v>
      </c>
      <c r="G313" s="14" t="str">
        <f>R313</f>
        <v>Região Intermediária de Belo Horizonte</v>
      </c>
      <c r="H313" s="15">
        <f>VLOOKUP(E313,Planilha2!A:D,4,FALSE)</f>
        <v>0.81</v>
      </c>
      <c r="I313" s="14" t="s">
        <v>20</v>
      </c>
      <c r="J313" s="14" t="s">
        <v>20</v>
      </c>
      <c r="K313" s="14" t="s">
        <v>20</v>
      </c>
      <c r="L313" s="14" t="s">
        <v>33</v>
      </c>
      <c r="M313" s="14" t="s">
        <v>20</v>
      </c>
      <c r="N313" s="14" t="s">
        <v>33</v>
      </c>
      <c r="O313" s="13" t="s">
        <v>465</v>
      </c>
      <c r="P313" s="14" t="s">
        <v>2426</v>
      </c>
      <c r="Q313" s="15"/>
      <c r="R313" s="10" t="str">
        <f>VLOOKUP(E313,Planilha2!A:D,3,FALSE)</f>
        <v>Região Intermediária de Belo Horizonte</v>
      </c>
      <c r="S313" s="11">
        <f>COUNTIFS($A$5:$A$595,A313)</f>
        <v>1</v>
      </c>
      <c r="T313" s="11">
        <f>COUNTIF($B$5:$B$595,B313)</f>
        <v>1</v>
      </c>
      <c r="U313" s="11">
        <f>COUNTIF($C$5:$C$595,C313)</f>
        <v>1</v>
      </c>
    </row>
    <row r="314" spans="1:22" ht="103.5" customHeight="1" x14ac:dyDescent="0.25">
      <c r="A314" s="13">
        <v>251003</v>
      </c>
      <c r="B314" s="14" t="s">
        <v>466</v>
      </c>
      <c r="C314" s="14" t="s">
        <v>467</v>
      </c>
      <c r="D314" s="14" t="s">
        <v>18</v>
      </c>
      <c r="E314" s="13">
        <v>3171303</v>
      </c>
      <c r="F314" s="14" t="s">
        <v>468</v>
      </c>
      <c r="G314" s="14" t="str">
        <f>R314</f>
        <v>Região Intermediária de Juíz de Fora</v>
      </c>
      <c r="H314" s="15">
        <f>VLOOKUP(E314,Planilha2!A:D,4,FALSE)</f>
        <v>0.77500000000000002</v>
      </c>
      <c r="I314" s="14" t="s">
        <v>20</v>
      </c>
      <c r="J314" s="14" t="s">
        <v>20</v>
      </c>
      <c r="K314" s="14" t="s">
        <v>20</v>
      </c>
      <c r="L314" s="14" t="s">
        <v>20</v>
      </c>
      <c r="M314" s="14" t="s">
        <v>20</v>
      </c>
      <c r="N314" s="14" t="s">
        <v>20</v>
      </c>
      <c r="O314" s="13" t="s">
        <v>398</v>
      </c>
      <c r="P314" s="14" t="s">
        <v>2426</v>
      </c>
      <c r="Q314" s="15"/>
      <c r="R314" s="10" t="str">
        <f>VLOOKUP(E314,Planilha2!A:D,3,FALSE)</f>
        <v>Região Intermediária de Juíz de Fora</v>
      </c>
      <c r="S314" s="11">
        <f>COUNTIFS($A$5:$A$595,A314)</f>
        <v>1</v>
      </c>
      <c r="T314" s="11">
        <f>COUNTIF($B$5:$B$595,B314)</f>
        <v>1</v>
      </c>
      <c r="U314" s="11">
        <f>COUNTIF($C$5:$C$595,C314)</f>
        <v>1</v>
      </c>
    </row>
    <row r="315" spans="1:22" ht="103.5" customHeight="1" x14ac:dyDescent="0.25">
      <c r="A315" s="13">
        <v>251315</v>
      </c>
      <c r="B315" s="14" t="s">
        <v>476</v>
      </c>
      <c r="C315" s="14" t="s">
        <v>477</v>
      </c>
      <c r="D315" s="14" t="s">
        <v>18</v>
      </c>
      <c r="E315" s="13">
        <v>3163706</v>
      </c>
      <c r="F315" s="14" t="s">
        <v>81</v>
      </c>
      <c r="G315" s="14" t="str">
        <f>R315</f>
        <v>Região Intermediária de Pouso Alegre</v>
      </c>
      <c r="H315" s="15">
        <f>VLOOKUP(E315,Planilha2!A:D,4,FALSE)</f>
        <v>0.75900000000000001</v>
      </c>
      <c r="I315" s="14" t="s">
        <v>20</v>
      </c>
      <c r="J315" s="14" t="s">
        <v>20</v>
      </c>
      <c r="K315" s="14" t="s">
        <v>20</v>
      </c>
      <c r="L315" s="14" t="s">
        <v>20</v>
      </c>
      <c r="M315" s="14" t="s">
        <v>20</v>
      </c>
      <c r="N315" s="14" t="s">
        <v>33</v>
      </c>
      <c r="O315" s="13" t="s">
        <v>269</v>
      </c>
      <c r="P315" s="14" t="s">
        <v>2426</v>
      </c>
      <c r="Q315" s="15"/>
      <c r="R315" s="10" t="str">
        <f>VLOOKUP(E315,Planilha2!A:D,3,FALSE)</f>
        <v>Região Intermediária de Pouso Alegre</v>
      </c>
      <c r="S315" s="11">
        <f>COUNTIFS($A$5:$A$595,A315)</f>
        <v>1</v>
      </c>
      <c r="T315" s="11">
        <f>COUNTIF($B$5:$B$595,B315)</f>
        <v>1</v>
      </c>
      <c r="U315" s="11">
        <f>COUNTIF($C$5:$C$595,C315)</f>
        <v>1</v>
      </c>
    </row>
    <row r="316" spans="1:22" ht="103.5" customHeight="1" x14ac:dyDescent="0.25">
      <c r="A316" s="13">
        <v>251368</v>
      </c>
      <c r="B316" s="14" t="s">
        <v>478</v>
      </c>
      <c r="C316" s="14" t="s">
        <v>479</v>
      </c>
      <c r="D316" s="14" t="s">
        <v>18</v>
      </c>
      <c r="E316" s="13">
        <v>3144805</v>
      </c>
      <c r="F316" s="14" t="s">
        <v>172</v>
      </c>
      <c r="G316" s="14" t="str">
        <f>R316</f>
        <v>Região Intermediária de Belo Horizonte</v>
      </c>
      <c r="H316" s="15">
        <f>VLOOKUP(E316,Planilha2!A:D,4,FALSE)</f>
        <v>0.81299999999999994</v>
      </c>
      <c r="I316" s="14" t="s">
        <v>20</v>
      </c>
      <c r="J316" s="14" t="s">
        <v>20</v>
      </c>
      <c r="K316" s="14" t="s">
        <v>20</v>
      </c>
      <c r="L316" s="14" t="s">
        <v>20</v>
      </c>
      <c r="M316" s="14" t="s">
        <v>20</v>
      </c>
      <c r="N316" s="14" t="s">
        <v>33</v>
      </c>
      <c r="O316" s="13" t="s">
        <v>480</v>
      </c>
      <c r="P316" s="14" t="s">
        <v>2426</v>
      </c>
      <c r="Q316" s="15"/>
      <c r="R316" s="10" t="str">
        <f>VLOOKUP(E316,Planilha2!A:D,3,FALSE)</f>
        <v>Região Intermediária de Belo Horizonte</v>
      </c>
      <c r="S316" s="11">
        <f>COUNTIFS($A$5:$A$595,A316)</f>
        <v>1</v>
      </c>
      <c r="T316" s="11">
        <f>COUNTIF($B$5:$B$595,B316)</f>
        <v>1</v>
      </c>
      <c r="U316" s="11">
        <f>COUNTIF($C$5:$C$595,C316)</f>
        <v>1</v>
      </c>
    </row>
    <row r="317" spans="1:22" ht="103.5" customHeight="1" x14ac:dyDescent="0.25">
      <c r="A317" s="13">
        <v>251685</v>
      </c>
      <c r="B317" s="14" t="s">
        <v>485</v>
      </c>
      <c r="C317" s="14" t="s">
        <v>486</v>
      </c>
      <c r="D317" s="14" t="s">
        <v>18</v>
      </c>
      <c r="E317" s="13">
        <v>3147907</v>
      </c>
      <c r="F317" s="14" t="s">
        <v>19</v>
      </c>
      <c r="G317" s="14" t="str">
        <f>R317</f>
        <v>Região Intermediária de Varginha</v>
      </c>
      <c r="H317" s="15">
        <f>VLOOKUP(E317,Planilha2!A:D,4,FALSE)</f>
        <v>0.75600000000000001</v>
      </c>
      <c r="I317" s="14" t="s">
        <v>33</v>
      </c>
      <c r="J317" s="14" t="s">
        <v>20</v>
      </c>
      <c r="K317" s="14" t="s">
        <v>20</v>
      </c>
      <c r="L317" s="14" t="s">
        <v>20</v>
      </c>
      <c r="M317" s="14" t="s">
        <v>20</v>
      </c>
      <c r="N317" s="14" t="s">
        <v>33</v>
      </c>
      <c r="O317" s="13" t="s">
        <v>138</v>
      </c>
      <c r="P317" s="14" t="s">
        <v>2426</v>
      </c>
      <c r="Q317" s="15"/>
      <c r="R317" s="10" t="str">
        <f>VLOOKUP(E317,Planilha2!A:D,3,FALSE)</f>
        <v>Região Intermediária de Varginha</v>
      </c>
      <c r="S317" s="11">
        <f>COUNTIFS($A$5:$A$595,A317)</f>
        <v>1</v>
      </c>
      <c r="T317" s="11">
        <f>COUNTIF($B$5:$B$595,B317)</f>
        <v>1</v>
      </c>
      <c r="U317" s="11">
        <f>COUNTIF($C$5:$C$595,C317)</f>
        <v>1</v>
      </c>
    </row>
    <row r="318" spans="1:22" ht="103.5" customHeight="1" x14ac:dyDescent="0.25">
      <c r="A318" s="13">
        <v>251719</v>
      </c>
      <c r="B318" s="14" t="s">
        <v>491</v>
      </c>
      <c r="C318" s="14" t="s">
        <v>492</v>
      </c>
      <c r="D318" s="14" t="s">
        <v>18</v>
      </c>
      <c r="E318" s="13">
        <v>3131307</v>
      </c>
      <c r="F318" s="14" t="s">
        <v>474</v>
      </c>
      <c r="G318" s="14" t="str">
        <f>R318</f>
        <v>Região Intermediária de Ipatinga</v>
      </c>
      <c r="H318" s="15">
        <f>VLOOKUP(E318,Planilha2!A:D,4,FALSE)</f>
        <v>0.77100000000000002</v>
      </c>
      <c r="I318" s="14" t="s">
        <v>20</v>
      </c>
      <c r="J318" s="14" t="s">
        <v>33</v>
      </c>
      <c r="K318" s="14" t="s">
        <v>20</v>
      </c>
      <c r="L318" s="14" t="s">
        <v>20</v>
      </c>
      <c r="M318" s="14" t="s">
        <v>20</v>
      </c>
      <c r="N318" s="14" t="s">
        <v>33</v>
      </c>
      <c r="O318" s="13" t="s">
        <v>493</v>
      </c>
      <c r="P318" s="14" t="s">
        <v>2426</v>
      </c>
      <c r="Q318" s="15"/>
      <c r="R318" s="10" t="str">
        <f>VLOOKUP(E318,Planilha2!A:D,3,FALSE)</f>
        <v>Região Intermediária de Ipatinga</v>
      </c>
      <c r="S318" s="11">
        <f>COUNTIFS($A$5:$A$595,A318)</f>
        <v>1</v>
      </c>
      <c r="T318" s="11">
        <f>COUNTIF($B$5:$B$595,B318)</f>
        <v>1</v>
      </c>
      <c r="U318" s="11">
        <f>COUNTIF($C$5:$C$595,C318)</f>
        <v>1</v>
      </c>
    </row>
    <row r="319" spans="1:22" ht="103.5" customHeight="1" x14ac:dyDescent="0.25">
      <c r="A319" s="13">
        <v>251818</v>
      </c>
      <c r="B319" s="14" t="s">
        <v>498</v>
      </c>
      <c r="C319" s="14" t="s">
        <v>499</v>
      </c>
      <c r="D319" s="14" t="s">
        <v>18</v>
      </c>
      <c r="E319" s="13">
        <v>3102100</v>
      </c>
      <c r="F319" s="14" t="s">
        <v>500</v>
      </c>
      <c r="G319" s="14" t="str">
        <f>R319</f>
        <v>Região Intermediária de Barbacena</v>
      </c>
      <c r="H319" s="15">
        <f>VLOOKUP(E319,Planilha2!A:D,4,FALSE)</f>
        <v>0.62</v>
      </c>
      <c r="I319" s="14" t="s">
        <v>20</v>
      </c>
      <c r="J319" s="14" t="s">
        <v>20</v>
      </c>
      <c r="K319" s="14" t="s">
        <v>20</v>
      </c>
      <c r="L319" s="14" t="s">
        <v>20</v>
      </c>
      <c r="M319" s="14" t="s">
        <v>20</v>
      </c>
      <c r="N319" s="14" t="s">
        <v>20</v>
      </c>
      <c r="O319" s="13" t="s">
        <v>501</v>
      </c>
      <c r="P319" s="14" t="s">
        <v>2426</v>
      </c>
      <c r="Q319" s="15"/>
      <c r="R319" s="10" t="str">
        <f>VLOOKUP(E319,Planilha2!A:D,3,FALSE)</f>
        <v>Região Intermediária de Barbacena</v>
      </c>
      <c r="S319" s="11">
        <f>COUNTIFS($A$5:$A$595,A319)</f>
        <v>1</v>
      </c>
      <c r="T319" s="11">
        <f>COUNTIF($B$5:$B$595,B319)</f>
        <v>1</v>
      </c>
      <c r="U319" s="11">
        <f>COUNTIF($C$5:$C$595,C319)</f>
        <v>1</v>
      </c>
    </row>
    <row r="320" spans="1:22" ht="103.5" customHeight="1" x14ac:dyDescent="0.25">
      <c r="A320" s="13">
        <v>251986</v>
      </c>
      <c r="B320" s="14" t="s">
        <v>502</v>
      </c>
      <c r="C320" s="14" t="s">
        <v>503</v>
      </c>
      <c r="D320" s="14" t="s">
        <v>18</v>
      </c>
      <c r="E320" s="13">
        <v>3106200</v>
      </c>
      <c r="F320" s="14" t="s">
        <v>70</v>
      </c>
      <c r="G320" s="14" t="str">
        <f>R320</f>
        <v>Região Intermediária de Belo Horizonte</v>
      </c>
      <c r="H320" s="15">
        <f>VLOOKUP(E320,Planilha2!A:D,4,FALSE)</f>
        <v>0.81</v>
      </c>
      <c r="I320" s="14" t="s">
        <v>20</v>
      </c>
      <c r="J320" s="14" t="s">
        <v>20</v>
      </c>
      <c r="K320" s="14" t="s">
        <v>20</v>
      </c>
      <c r="L320" s="14" t="s">
        <v>20</v>
      </c>
      <c r="M320" s="14" t="s">
        <v>33</v>
      </c>
      <c r="N320" s="14" t="s">
        <v>33</v>
      </c>
      <c r="O320" s="13" t="s">
        <v>169</v>
      </c>
      <c r="P320" s="14" t="s">
        <v>2426</v>
      </c>
      <c r="Q320" s="15"/>
      <c r="R320" s="10" t="str">
        <f>VLOOKUP(E320,Planilha2!A:D,3,FALSE)</f>
        <v>Região Intermediária de Belo Horizonte</v>
      </c>
      <c r="S320" s="11">
        <f>COUNTIFS($A$5:$A$595,A320)</f>
        <v>1</v>
      </c>
      <c r="T320" s="11">
        <f>COUNTIF($B$5:$B$595,B320)</f>
        <v>1</v>
      </c>
      <c r="U320" s="11">
        <f>COUNTIF($C$5:$C$595,C320)</f>
        <v>1</v>
      </c>
    </row>
    <row r="321" spans="1:21" ht="103.5" customHeight="1" x14ac:dyDescent="0.25">
      <c r="A321" s="13">
        <v>252050</v>
      </c>
      <c r="B321" s="14" t="s">
        <v>93</v>
      </c>
      <c r="C321" s="14" t="s">
        <v>504</v>
      </c>
      <c r="D321" s="14" t="s">
        <v>18</v>
      </c>
      <c r="E321" s="13">
        <v>3118601</v>
      </c>
      <c r="F321" s="14" t="s">
        <v>95</v>
      </c>
      <c r="G321" s="14" t="str">
        <f>R321</f>
        <v>Região Intermediária de Belo Horizonte</v>
      </c>
      <c r="H321" s="15">
        <f>VLOOKUP(E321,Planilha2!A:D,4,FALSE)</f>
        <v>0.75600000000000001</v>
      </c>
      <c r="I321" s="14" t="s">
        <v>20</v>
      </c>
      <c r="J321" s="14" t="s">
        <v>20</v>
      </c>
      <c r="K321" s="14" t="s">
        <v>20</v>
      </c>
      <c r="L321" s="14" t="s">
        <v>20</v>
      </c>
      <c r="M321" s="14" t="s">
        <v>20</v>
      </c>
      <c r="N321" s="14" t="s">
        <v>33</v>
      </c>
      <c r="O321" s="14">
        <v>84.875</v>
      </c>
      <c r="P321" s="14" t="s">
        <v>2426</v>
      </c>
      <c r="Q321" s="15"/>
      <c r="R321" s="10" t="str">
        <f>VLOOKUP(E321,Planilha2!A:D,3,FALSE)</f>
        <v>Região Intermediária de Belo Horizonte</v>
      </c>
      <c r="S321" s="11">
        <f>COUNTIFS($A$5:$A$595,A321)</f>
        <v>1</v>
      </c>
      <c r="T321" s="11">
        <f>COUNTIF($B$5:$B$595,B321)</f>
        <v>2</v>
      </c>
      <c r="U321" s="11">
        <f>COUNTIF($C$5:$C$595,C321)</f>
        <v>1</v>
      </c>
    </row>
    <row r="322" spans="1:21" ht="103.5" customHeight="1" x14ac:dyDescent="0.25">
      <c r="A322" s="13">
        <v>252158</v>
      </c>
      <c r="B322" s="14" t="s">
        <v>505</v>
      </c>
      <c r="C322" s="14" t="s">
        <v>506</v>
      </c>
      <c r="D322" s="14" t="s">
        <v>18</v>
      </c>
      <c r="E322" s="13">
        <v>3132404</v>
      </c>
      <c r="F322" s="14" t="s">
        <v>507</v>
      </c>
      <c r="G322" s="14" t="str">
        <f>R322</f>
        <v>Região Intermediária de Pouso Alegre</v>
      </c>
      <c r="H322" s="15">
        <f>VLOOKUP(E322,Planilha2!A:D,4,FALSE)</f>
        <v>0.78700000000000003</v>
      </c>
      <c r="I322" s="14" t="s">
        <v>20</v>
      </c>
      <c r="J322" s="14" t="s">
        <v>20</v>
      </c>
      <c r="K322" s="14" t="s">
        <v>20</v>
      </c>
      <c r="L322" s="14" t="s">
        <v>20</v>
      </c>
      <c r="M322" s="14" t="s">
        <v>20</v>
      </c>
      <c r="N322" s="14" t="s">
        <v>33</v>
      </c>
      <c r="O322" s="13" t="s">
        <v>413</v>
      </c>
      <c r="P322" s="14" t="s">
        <v>2426</v>
      </c>
      <c r="Q322" s="15"/>
      <c r="R322" s="10" t="str">
        <f>VLOOKUP(E322,Planilha2!A:D,3,FALSE)</f>
        <v>Região Intermediária de Pouso Alegre</v>
      </c>
      <c r="S322" s="11">
        <f>COUNTIFS($A$5:$A$595,A322)</f>
        <v>1</v>
      </c>
      <c r="T322" s="11">
        <f>COUNTIF($B$5:$B$595,B322)</f>
        <v>1</v>
      </c>
      <c r="U322" s="11">
        <f>COUNTIF($C$5:$C$595,C322)</f>
        <v>1</v>
      </c>
    </row>
    <row r="323" spans="1:21" ht="103.5" customHeight="1" x14ac:dyDescent="0.25">
      <c r="A323" s="13">
        <v>252200</v>
      </c>
      <c r="B323" s="14" t="s">
        <v>508</v>
      </c>
      <c r="C323" s="14" t="s">
        <v>509</v>
      </c>
      <c r="D323" s="14" t="s">
        <v>18</v>
      </c>
      <c r="E323" s="13">
        <v>3152501</v>
      </c>
      <c r="F323" s="14" t="s">
        <v>510</v>
      </c>
      <c r="G323" s="14" t="str">
        <f>R323</f>
        <v>Região Intermediária de Pouso Alegre</v>
      </c>
      <c r="H323" s="15">
        <f>VLOOKUP(E323,Planilha2!A:D,4,FALSE)</f>
        <v>0.77400000000000002</v>
      </c>
      <c r="I323" s="14" t="s">
        <v>20</v>
      </c>
      <c r="J323" s="14" t="s">
        <v>20</v>
      </c>
      <c r="K323" s="14" t="s">
        <v>20</v>
      </c>
      <c r="L323" s="14" t="s">
        <v>33</v>
      </c>
      <c r="M323" s="14" t="s">
        <v>20</v>
      </c>
      <c r="N323" s="14" t="s">
        <v>33</v>
      </c>
      <c r="O323" s="13" t="s">
        <v>511</v>
      </c>
      <c r="P323" s="14" t="s">
        <v>2426</v>
      </c>
      <c r="Q323" s="15"/>
      <c r="R323" s="10" t="str">
        <f>VLOOKUP(E323,Planilha2!A:D,3,FALSE)</f>
        <v>Região Intermediária de Pouso Alegre</v>
      </c>
      <c r="S323" s="11">
        <f>COUNTIFS($A$5:$A$595,A323)</f>
        <v>1</v>
      </c>
      <c r="T323" s="11">
        <f>COUNTIF($B$5:$B$595,B323)</f>
        <v>1</v>
      </c>
      <c r="U323" s="11">
        <f>COUNTIF($C$5:$C$595,C323)</f>
        <v>1</v>
      </c>
    </row>
    <row r="324" spans="1:21" ht="103.5" customHeight="1" x14ac:dyDescent="0.25">
      <c r="A324" s="13">
        <v>252315</v>
      </c>
      <c r="B324" s="14" t="s">
        <v>514</v>
      </c>
      <c r="C324" s="14" t="s">
        <v>515</v>
      </c>
      <c r="D324" s="14" t="s">
        <v>18</v>
      </c>
      <c r="E324" s="13">
        <v>3170107</v>
      </c>
      <c r="F324" s="14" t="s">
        <v>56</v>
      </c>
      <c r="G324" s="14" t="str">
        <f>R324</f>
        <v>Região Intermediária de Uberaba</v>
      </c>
      <c r="H324" s="15">
        <f>VLOOKUP(E324,Planilha2!A:D,4,FALSE)</f>
        <v>0.77200000000000002</v>
      </c>
      <c r="I324" s="14" t="s">
        <v>20</v>
      </c>
      <c r="J324" s="14" t="s">
        <v>20</v>
      </c>
      <c r="K324" s="14" t="s">
        <v>20</v>
      </c>
      <c r="L324" s="14" t="s">
        <v>20</v>
      </c>
      <c r="M324" s="14" t="s">
        <v>20</v>
      </c>
      <c r="N324" s="14" t="s">
        <v>33</v>
      </c>
      <c r="O324" s="13" t="s">
        <v>516</v>
      </c>
      <c r="P324" s="14" t="s">
        <v>2426</v>
      </c>
      <c r="Q324" s="15"/>
      <c r="R324" s="10" t="str">
        <f>VLOOKUP(E324,Planilha2!A:D,3,FALSE)</f>
        <v>Região Intermediária de Uberaba</v>
      </c>
      <c r="S324" s="11">
        <f>COUNTIFS($A$5:$A$595,A324)</f>
        <v>1</v>
      </c>
      <c r="T324" s="11">
        <f>COUNTIF($B$5:$B$595,B324)</f>
        <v>1</v>
      </c>
      <c r="U324" s="11">
        <f>COUNTIF($C$5:$C$595,C324)</f>
        <v>1</v>
      </c>
    </row>
    <row r="325" spans="1:21" ht="103.5" customHeight="1" x14ac:dyDescent="0.25">
      <c r="A325" s="13">
        <v>252571</v>
      </c>
      <c r="B325" s="14" t="s">
        <v>520</v>
      </c>
      <c r="C325" s="14" t="s">
        <v>521</v>
      </c>
      <c r="D325" s="14" t="s">
        <v>18</v>
      </c>
      <c r="E325" s="13">
        <v>3117504</v>
      </c>
      <c r="F325" s="14" t="s">
        <v>522</v>
      </c>
      <c r="G325" s="14" t="str">
        <f>R325</f>
        <v>Região Intermediária de Belo Horizonte</v>
      </c>
      <c r="H325" s="15">
        <f>VLOOKUP(E325,Planilha2!A:D,4,FALSE)</f>
        <v>0.63400000000000001</v>
      </c>
      <c r="I325" s="14" t="s">
        <v>20</v>
      </c>
      <c r="J325" s="14" t="s">
        <v>20</v>
      </c>
      <c r="K325" s="14" t="s">
        <v>20</v>
      </c>
      <c r="L325" s="14" t="s">
        <v>20</v>
      </c>
      <c r="M325" s="14" t="s">
        <v>20</v>
      </c>
      <c r="N325" s="14" t="s">
        <v>33</v>
      </c>
      <c r="O325" s="13" t="s">
        <v>523</v>
      </c>
      <c r="P325" s="14" t="s">
        <v>2426</v>
      </c>
      <c r="Q325" s="15"/>
      <c r="R325" s="10" t="str">
        <f>VLOOKUP(E325,Planilha2!A:D,3,FALSE)</f>
        <v>Região Intermediária de Belo Horizonte</v>
      </c>
      <c r="S325" s="11">
        <f>COUNTIFS($A$5:$A$595,A325)</f>
        <v>1</v>
      </c>
      <c r="T325" s="11">
        <f>COUNTIF($B$5:$B$595,B325)</f>
        <v>1</v>
      </c>
      <c r="U325" s="11">
        <f>COUNTIF($C$5:$C$595,C325)</f>
        <v>1</v>
      </c>
    </row>
    <row r="326" spans="1:21" ht="103.5" customHeight="1" x14ac:dyDescent="0.25">
      <c r="A326" s="13">
        <v>252589</v>
      </c>
      <c r="B326" s="14" t="s">
        <v>525</v>
      </c>
      <c r="C326" s="14" t="s">
        <v>526</v>
      </c>
      <c r="D326" s="14" t="s">
        <v>18</v>
      </c>
      <c r="E326" s="13">
        <v>3106200</v>
      </c>
      <c r="F326" s="14" t="s">
        <v>70</v>
      </c>
      <c r="G326" s="14" t="str">
        <f>R326</f>
        <v>Região Intermediária de Belo Horizonte</v>
      </c>
      <c r="H326" s="15">
        <f>VLOOKUP(E326,Planilha2!A:D,4,FALSE)</f>
        <v>0.81</v>
      </c>
      <c r="I326" s="14" t="s">
        <v>20</v>
      </c>
      <c r="J326" s="14" t="s">
        <v>33</v>
      </c>
      <c r="K326" s="14" t="s">
        <v>20</v>
      </c>
      <c r="L326" s="14" t="s">
        <v>20</v>
      </c>
      <c r="M326" s="14" t="s">
        <v>20</v>
      </c>
      <c r="N326" s="14" t="s">
        <v>33</v>
      </c>
      <c r="O326" s="13" t="s">
        <v>527</v>
      </c>
      <c r="P326" s="14" t="s">
        <v>2426</v>
      </c>
      <c r="Q326" s="15"/>
      <c r="R326" s="10" t="str">
        <f>VLOOKUP(E326,Planilha2!A:D,3,FALSE)</f>
        <v>Região Intermediária de Belo Horizonte</v>
      </c>
      <c r="S326" s="11">
        <f>COUNTIFS($A$5:$A$595,A326)</f>
        <v>1</v>
      </c>
      <c r="T326" s="11">
        <f>COUNTIF($B$5:$B$595,B326)</f>
        <v>1</v>
      </c>
      <c r="U326" s="11">
        <f>COUNTIF($C$5:$C$595,C326)</f>
        <v>2</v>
      </c>
    </row>
    <row r="327" spans="1:21" ht="103.5" customHeight="1" x14ac:dyDescent="0.25">
      <c r="A327" s="13">
        <v>252714</v>
      </c>
      <c r="B327" s="14" t="s">
        <v>528</v>
      </c>
      <c r="C327" s="14" t="s">
        <v>529</v>
      </c>
      <c r="D327" s="14" t="s">
        <v>18</v>
      </c>
      <c r="E327" s="13">
        <v>3151800</v>
      </c>
      <c r="F327" s="14" t="s">
        <v>52</v>
      </c>
      <c r="G327" s="14" t="str">
        <f>R327</f>
        <v>Região Intermediária de Pouso Alegre</v>
      </c>
      <c r="H327" s="15">
        <f>VLOOKUP(E327,Planilha2!A:D,4,FALSE)</f>
        <v>0.77900000000000003</v>
      </c>
      <c r="I327" s="14" t="s">
        <v>33</v>
      </c>
      <c r="J327" s="14" t="s">
        <v>20</v>
      </c>
      <c r="K327" s="14" t="s">
        <v>20</v>
      </c>
      <c r="L327" s="14" t="s">
        <v>20</v>
      </c>
      <c r="M327" s="14" t="s">
        <v>20</v>
      </c>
      <c r="N327" s="14" t="s">
        <v>20</v>
      </c>
      <c r="O327" s="13" t="s">
        <v>226</v>
      </c>
      <c r="P327" s="14" t="s">
        <v>2426</v>
      </c>
      <c r="Q327" s="15"/>
      <c r="R327" s="10" t="str">
        <f>VLOOKUP(E327,Planilha2!A:D,3,FALSE)</f>
        <v>Região Intermediária de Pouso Alegre</v>
      </c>
      <c r="S327" s="11">
        <f>COUNTIFS($A$5:$A$595,A327)</f>
        <v>1</v>
      </c>
      <c r="T327" s="11">
        <f>COUNTIF($B$5:$B$595,B327)</f>
        <v>1</v>
      </c>
      <c r="U327" s="11">
        <f>COUNTIF($C$5:$C$595,C327)</f>
        <v>1</v>
      </c>
    </row>
    <row r="328" spans="1:21" ht="103.5" customHeight="1" x14ac:dyDescent="0.25">
      <c r="A328" s="13">
        <v>252833</v>
      </c>
      <c r="B328" s="14" t="s">
        <v>90</v>
      </c>
      <c r="C328" s="14" t="s">
        <v>91</v>
      </c>
      <c r="D328" s="14" t="s">
        <v>18</v>
      </c>
      <c r="E328" s="13">
        <v>3137601</v>
      </c>
      <c r="F328" s="14" t="s">
        <v>530</v>
      </c>
      <c r="G328" s="14" t="str">
        <f>R328</f>
        <v>Região Intermediária de Belo Horizonte</v>
      </c>
      <c r="H328" s="15">
        <f>VLOOKUP(E328,Planilha2!A:D,4,FALSE)</f>
        <v>0.77700000000000002</v>
      </c>
      <c r="I328" s="14" t="s">
        <v>20</v>
      </c>
      <c r="J328" s="14" t="s">
        <v>20</v>
      </c>
      <c r="K328" s="14" t="s">
        <v>20</v>
      </c>
      <c r="L328" s="14" t="s">
        <v>20</v>
      </c>
      <c r="M328" s="14" t="s">
        <v>20</v>
      </c>
      <c r="N328" s="14" t="s">
        <v>33</v>
      </c>
      <c r="O328" s="13" t="s">
        <v>531</v>
      </c>
      <c r="P328" s="14" t="s">
        <v>2426</v>
      </c>
      <c r="Q328" s="15"/>
      <c r="R328" s="10" t="str">
        <f>VLOOKUP(E328,Planilha2!A:D,3,FALSE)</f>
        <v>Região Intermediária de Belo Horizonte</v>
      </c>
      <c r="S328" s="11">
        <f>COUNTIFS($A$5:$A$595,A328)</f>
        <v>1</v>
      </c>
      <c r="T328" s="11">
        <f>COUNTIF($B$5:$B$595,B328)</f>
        <v>2</v>
      </c>
      <c r="U328" s="11">
        <f>COUNTIF($C$5:$C$595,C328)</f>
        <v>2</v>
      </c>
    </row>
    <row r="329" spans="1:21" ht="103.5" customHeight="1" x14ac:dyDescent="0.25">
      <c r="A329" s="13">
        <v>252988</v>
      </c>
      <c r="B329" s="14" t="s">
        <v>532</v>
      </c>
      <c r="C329" s="14" t="s">
        <v>533</v>
      </c>
      <c r="D329" s="14" t="s">
        <v>18</v>
      </c>
      <c r="E329" s="13">
        <v>3148103</v>
      </c>
      <c r="F329" s="14" t="s">
        <v>534</v>
      </c>
      <c r="G329" s="14" t="str">
        <f>R329</f>
        <v>Região Intermediária de Patos de Minas</v>
      </c>
      <c r="H329" s="15">
        <f>VLOOKUP(E329,Planilha2!A:D,4,FALSE)</f>
        <v>0.72899999999999998</v>
      </c>
      <c r="I329" s="14" t="s">
        <v>20</v>
      </c>
      <c r="J329" s="14" t="s">
        <v>20</v>
      </c>
      <c r="K329" s="14" t="s">
        <v>20</v>
      </c>
      <c r="L329" s="14" t="s">
        <v>20</v>
      </c>
      <c r="M329" s="14" t="s">
        <v>20</v>
      </c>
      <c r="N329" s="14" t="s">
        <v>20</v>
      </c>
      <c r="O329" s="13" t="s">
        <v>138</v>
      </c>
      <c r="P329" s="14" t="s">
        <v>2426</v>
      </c>
      <c r="Q329" s="15"/>
      <c r="R329" s="10" t="str">
        <f>VLOOKUP(E329,Planilha2!A:D,3,FALSE)</f>
        <v>Região Intermediária de Patos de Minas</v>
      </c>
      <c r="S329" s="11">
        <f>COUNTIFS($A$5:$A$595,A329)</f>
        <v>1</v>
      </c>
      <c r="T329" s="11">
        <f>COUNTIF($B$5:$B$595,B329)</f>
        <v>1</v>
      </c>
      <c r="U329" s="11">
        <f>COUNTIF($C$5:$C$595,C329)</f>
        <v>1</v>
      </c>
    </row>
    <row r="330" spans="1:21" ht="103.5" customHeight="1" x14ac:dyDescent="0.25">
      <c r="A330" s="13">
        <v>253034</v>
      </c>
      <c r="B330" s="14" t="s">
        <v>535</v>
      </c>
      <c r="C330" s="14" t="s">
        <v>536</v>
      </c>
      <c r="D330" s="14" t="s">
        <v>18</v>
      </c>
      <c r="E330" s="13">
        <v>3138203</v>
      </c>
      <c r="F330" s="14" t="s">
        <v>537</v>
      </c>
      <c r="G330" s="14" t="str">
        <f>R330</f>
        <v>Região Intermediária de Varginha</v>
      </c>
      <c r="H330" s="15">
        <f>VLOOKUP(E330,Planilha2!A:D,4,FALSE)</f>
        <v>0.78200000000000003</v>
      </c>
      <c r="I330" s="14" t="s">
        <v>20</v>
      </c>
      <c r="J330" s="14" t="s">
        <v>33</v>
      </c>
      <c r="K330" s="14" t="s">
        <v>20</v>
      </c>
      <c r="L330" s="14" t="s">
        <v>20</v>
      </c>
      <c r="M330" s="14" t="s">
        <v>20</v>
      </c>
      <c r="N330" s="14" t="s">
        <v>20</v>
      </c>
      <c r="O330" s="13" t="s">
        <v>201</v>
      </c>
      <c r="P330" s="14" t="s">
        <v>2426</v>
      </c>
      <c r="Q330" s="15"/>
      <c r="R330" s="10" t="str">
        <f>VLOOKUP(E330,Planilha2!A:D,3,FALSE)</f>
        <v>Região Intermediária de Varginha</v>
      </c>
      <c r="S330" s="11">
        <f>COUNTIFS($A$5:$A$595,A330)</f>
        <v>1</v>
      </c>
      <c r="T330" s="11">
        <f>COUNTIF($B$5:$B$595,B330)</f>
        <v>1</v>
      </c>
      <c r="U330" s="11">
        <f>COUNTIF($C$5:$C$595,C330)</f>
        <v>1</v>
      </c>
    </row>
    <row r="331" spans="1:21" ht="103.5" customHeight="1" x14ac:dyDescent="0.25">
      <c r="A331" s="13">
        <v>253353</v>
      </c>
      <c r="B331" s="14" t="s">
        <v>541</v>
      </c>
      <c r="C331" s="14" t="s">
        <v>542</v>
      </c>
      <c r="D331" s="14" t="s">
        <v>18</v>
      </c>
      <c r="E331" s="13">
        <v>3106200</v>
      </c>
      <c r="F331" s="14" t="s">
        <v>115</v>
      </c>
      <c r="G331" s="14" t="str">
        <f>R331</f>
        <v>Região Intermediária de Belo Horizonte</v>
      </c>
      <c r="H331" s="15">
        <f>VLOOKUP(E331,Planilha2!A:D,4,FALSE)</f>
        <v>0.81</v>
      </c>
      <c r="I331" s="14" t="s">
        <v>20</v>
      </c>
      <c r="J331" s="14" t="s">
        <v>20</v>
      </c>
      <c r="K331" s="14" t="s">
        <v>20</v>
      </c>
      <c r="L331" s="14" t="s">
        <v>20</v>
      </c>
      <c r="M331" s="14" t="s">
        <v>20</v>
      </c>
      <c r="N331" s="14" t="s">
        <v>20</v>
      </c>
      <c r="O331" s="13" t="s">
        <v>416</v>
      </c>
      <c r="P331" s="14" t="s">
        <v>2426</v>
      </c>
      <c r="Q331" s="15"/>
      <c r="R331" s="10" t="str">
        <f>VLOOKUP(E331,Planilha2!A:D,3,FALSE)</f>
        <v>Região Intermediária de Belo Horizonte</v>
      </c>
      <c r="S331" s="11">
        <f>COUNTIFS($A$5:$A$595,A331)</f>
        <v>1</v>
      </c>
      <c r="T331" s="11">
        <f>COUNTIF($B$5:$B$595,B331)</f>
        <v>1</v>
      </c>
      <c r="U331" s="11">
        <f>COUNTIF($C$5:$C$595,C331)</f>
        <v>1</v>
      </c>
    </row>
    <row r="332" spans="1:21" ht="103.5" customHeight="1" x14ac:dyDescent="0.25">
      <c r="A332" s="13">
        <v>253422</v>
      </c>
      <c r="B332" s="14" t="s">
        <v>543</v>
      </c>
      <c r="C332" s="14" t="s">
        <v>544</v>
      </c>
      <c r="D332" s="14" t="s">
        <v>18</v>
      </c>
      <c r="E332" s="13">
        <v>3105608</v>
      </c>
      <c r="F332" s="14" t="s">
        <v>410</v>
      </c>
      <c r="G332" s="14" t="str">
        <f>R332</f>
        <v>Região Intermediária de Barbacena</v>
      </c>
      <c r="H332" s="15">
        <f>VLOOKUP(E332,Planilha2!A:D,4,FALSE)</f>
        <v>0.76900000000000002</v>
      </c>
      <c r="I332" s="14" t="s">
        <v>20</v>
      </c>
      <c r="J332" s="14" t="s">
        <v>20</v>
      </c>
      <c r="K332" s="14" t="s">
        <v>20</v>
      </c>
      <c r="L332" s="14" t="s">
        <v>20</v>
      </c>
      <c r="M332" s="14" t="s">
        <v>20</v>
      </c>
      <c r="N332" s="14" t="s">
        <v>20</v>
      </c>
      <c r="O332" s="13" t="s">
        <v>545</v>
      </c>
      <c r="P332" s="14" t="s">
        <v>2426</v>
      </c>
      <c r="Q332" s="15"/>
      <c r="R332" s="10" t="str">
        <f>VLOOKUP(E332,Planilha2!A:D,3,FALSE)</f>
        <v>Região Intermediária de Barbacena</v>
      </c>
      <c r="S332" s="11">
        <f>COUNTIFS($A$5:$A$595,A332)</f>
        <v>1</v>
      </c>
      <c r="T332" s="11">
        <f>COUNTIF($B$5:$B$595,B332)</f>
        <v>1</v>
      </c>
      <c r="U332" s="11">
        <f>COUNTIF($C$5:$C$595,C332)</f>
        <v>1</v>
      </c>
    </row>
    <row r="333" spans="1:21" ht="103.5" customHeight="1" x14ac:dyDescent="0.25">
      <c r="A333" s="13">
        <v>253462</v>
      </c>
      <c r="B333" s="14" t="s">
        <v>546</v>
      </c>
      <c r="C333" s="14" t="s">
        <v>547</v>
      </c>
      <c r="D333" s="14" t="s">
        <v>18</v>
      </c>
      <c r="E333" s="13">
        <v>3147006</v>
      </c>
      <c r="F333" s="14" t="s">
        <v>548</v>
      </c>
      <c r="G333" s="14" t="str">
        <f>R333</f>
        <v>Região Intermediária de Patos de Minas</v>
      </c>
      <c r="H333" s="15">
        <f>VLOOKUP(E333,Planilha2!A:D,4,FALSE)</f>
        <v>0.74399999999999999</v>
      </c>
      <c r="I333" s="14" t="s">
        <v>33</v>
      </c>
      <c r="J333" s="14" t="s">
        <v>20</v>
      </c>
      <c r="K333" s="14" t="s">
        <v>20</v>
      </c>
      <c r="L333" s="14" t="s">
        <v>20</v>
      </c>
      <c r="M333" s="14" t="s">
        <v>20</v>
      </c>
      <c r="N333" s="14" t="s">
        <v>20</v>
      </c>
      <c r="O333" s="14">
        <v>70.5</v>
      </c>
      <c r="P333" s="14" t="s">
        <v>2426</v>
      </c>
      <c r="Q333" s="15"/>
      <c r="R333" s="10" t="str">
        <f>VLOOKUP(E333,Planilha2!A:D,3,FALSE)</f>
        <v>Região Intermediária de Patos de Minas</v>
      </c>
      <c r="S333" s="11">
        <f>COUNTIFS($A$5:$A$595,A333)</f>
        <v>1</v>
      </c>
      <c r="T333" s="11">
        <f>COUNTIF($B$5:$B$595,B333)</f>
        <v>1</v>
      </c>
      <c r="U333" s="11">
        <f>COUNTIF($C$5:$C$595,C333)</f>
        <v>1</v>
      </c>
    </row>
    <row r="334" spans="1:21" ht="103.5" customHeight="1" x14ac:dyDescent="0.25">
      <c r="A334" s="13">
        <v>253737</v>
      </c>
      <c r="B334" s="14" t="s">
        <v>549</v>
      </c>
      <c r="C334" s="14" t="s">
        <v>550</v>
      </c>
      <c r="D334" s="14" t="s">
        <v>18</v>
      </c>
      <c r="E334" s="13">
        <v>3106200</v>
      </c>
      <c r="F334" s="14" t="s">
        <v>70</v>
      </c>
      <c r="G334" s="14" t="str">
        <f>R334</f>
        <v>Região Intermediária de Belo Horizonte</v>
      </c>
      <c r="H334" s="15">
        <f>VLOOKUP(E334,Planilha2!A:D,4,FALSE)</f>
        <v>0.81</v>
      </c>
      <c r="I334" s="14" t="s">
        <v>20</v>
      </c>
      <c r="J334" s="14" t="s">
        <v>33</v>
      </c>
      <c r="K334" s="14" t="s">
        <v>20</v>
      </c>
      <c r="L334" s="14" t="s">
        <v>33</v>
      </c>
      <c r="M334" s="14" t="s">
        <v>20</v>
      </c>
      <c r="N334" s="14" t="s">
        <v>33</v>
      </c>
      <c r="O334" s="13" t="s">
        <v>551</v>
      </c>
      <c r="P334" s="14" t="s">
        <v>2426</v>
      </c>
      <c r="Q334" s="15"/>
      <c r="R334" s="10" t="str">
        <f>VLOOKUP(E334,Planilha2!A:D,3,FALSE)</f>
        <v>Região Intermediária de Belo Horizonte</v>
      </c>
      <c r="S334" s="11">
        <f>COUNTIFS($A$5:$A$595,A334)</f>
        <v>1</v>
      </c>
      <c r="T334" s="11">
        <f>COUNTIF($B$5:$B$595,B334)</f>
        <v>1</v>
      </c>
      <c r="U334" s="11">
        <f>COUNTIF($C$5:$C$595,C334)</f>
        <v>1</v>
      </c>
    </row>
    <row r="335" spans="1:21" ht="103.5" customHeight="1" x14ac:dyDescent="0.25">
      <c r="A335" s="13">
        <v>253753</v>
      </c>
      <c r="B335" s="14" t="s">
        <v>552</v>
      </c>
      <c r="C335" s="14" t="s">
        <v>553</v>
      </c>
      <c r="D335" s="14" t="s">
        <v>18</v>
      </c>
      <c r="E335" s="13">
        <v>3147907</v>
      </c>
      <c r="F335" s="14" t="s">
        <v>19</v>
      </c>
      <c r="G335" s="14" t="str">
        <f>R335</f>
        <v>Região Intermediária de Varginha</v>
      </c>
      <c r="H335" s="15">
        <f>VLOOKUP(E335,Planilha2!A:D,4,FALSE)</f>
        <v>0.75600000000000001</v>
      </c>
      <c r="I335" s="14" t="s">
        <v>33</v>
      </c>
      <c r="J335" s="14" t="s">
        <v>20</v>
      </c>
      <c r="K335" s="14" t="s">
        <v>20</v>
      </c>
      <c r="L335" s="14" t="s">
        <v>20</v>
      </c>
      <c r="M335" s="14" t="s">
        <v>20</v>
      </c>
      <c r="N335" s="14" t="s">
        <v>20</v>
      </c>
      <c r="O335" s="14">
        <v>71.12</v>
      </c>
      <c r="P335" s="14" t="s">
        <v>2426</v>
      </c>
      <c r="Q335" s="15"/>
      <c r="R335" s="10" t="str">
        <f>VLOOKUP(E335,Planilha2!A:D,3,FALSE)</f>
        <v>Região Intermediária de Varginha</v>
      </c>
      <c r="S335" s="11">
        <f>COUNTIFS($A$5:$A$595,A335)</f>
        <v>1</v>
      </c>
      <c r="T335" s="11">
        <f>COUNTIF($B$5:$B$595,B335)</f>
        <v>1</v>
      </c>
      <c r="U335" s="11">
        <f>COUNTIF($C$5:$C$595,C335)</f>
        <v>1</v>
      </c>
    </row>
    <row r="336" spans="1:21" ht="103.5" customHeight="1" x14ac:dyDescent="0.25">
      <c r="A336" s="13">
        <v>253949</v>
      </c>
      <c r="B336" s="14" t="s">
        <v>560</v>
      </c>
      <c r="C336" s="14" t="s">
        <v>561</v>
      </c>
      <c r="D336" s="14" t="s">
        <v>18</v>
      </c>
      <c r="E336" s="13">
        <v>3123601</v>
      </c>
      <c r="F336" s="14" t="s">
        <v>562</v>
      </c>
      <c r="G336" s="14" t="str">
        <f>R336</f>
        <v>Região Intermediária de Varginha</v>
      </c>
      <c r="H336" s="15">
        <f>VLOOKUP(E336,Planilha2!A:D,4,FALSE)</f>
        <v>0.68500000000000005</v>
      </c>
      <c r="I336" s="14" t="s">
        <v>20</v>
      </c>
      <c r="J336" s="14" t="s">
        <v>20</v>
      </c>
      <c r="K336" s="14" t="s">
        <v>20</v>
      </c>
      <c r="L336" s="14" t="s">
        <v>20</v>
      </c>
      <c r="M336" s="14" t="s">
        <v>20</v>
      </c>
      <c r="N336" s="14" t="s">
        <v>20</v>
      </c>
      <c r="O336" s="13" t="s">
        <v>315</v>
      </c>
      <c r="P336" s="14" t="s">
        <v>2426</v>
      </c>
      <c r="Q336" s="15"/>
      <c r="R336" s="10" t="str">
        <f>VLOOKUP(E336,Planilha2!A:D,3,FALSE)</f>
        <v>Região Intermediária de Varginha</v>
      </c>
      <c r="S336" s="11">
        <f>COUNTIFS($A$5:$A$595,A336)</f>
        <v>1</v>
      </c>
      <c r="T336" s="11">
        <f>COUNTIF($B$5:$B$595,B336)</f>
        <v>1</v>
      </c>
      <c r="U336" s="11">
        <f>COUNTIF($C$5:$C$595,C336)</f>
        <v>1</v>
      </c>
    </row>
    <row r="337" spans="1:21" ht="103.5" customHeight="1" x14ac:dyDescent="0.25">
      <c r="A337" s="13">
        <v>253965</v>
      </c>
      <c r="B337" s="14" t="s">
        <v>563</v>
      </c>
      <c r="C337" s="14" t="s">
        <v>564</v>
      </c>
      <c r="D337" s="14" t="s">
        <v>18</v>
      </c>
      <c r="E337" s="13">
        <v>3106200</v>
      </c>
      <c r="F337" s="14" t="s">
        <v>70</v>
      </c>
      <c r="G337" s="14" t="str">
        <f>R337</f>
        <v>Região Intermediária de Belo Horizonte</v>
      </c>
      <c r="H337" s="15">
        <f>VLOOKUP(E337,Planilha2!A:D,4,FALSE)</f>
        <v>0.81</v>
      </c>
      <c r="I337" s="14" t="s">
        <v>33</v>
      </c>
      <c r="J337" s="14" t="s">
        <v>20</v>
      </c>
      <c r="K337" s="14" t="s">
        <v>20</v>
      </c>
      <c r="L337" s="14" t="s">
        <v>20</v>
      </c>
      <c r="M337" s="14" t="s">
        <v>20</v>
      </c>
      <c r="N337" s="14" t="s">
        <v>20</v>
      </c>
      <c r="O337" s="13" t="s">
        <v>416</v>
      </c>
      <c r="P337" s="14" t="s">
        <v>2426</v>
      </c>
      <c r="Q337" s="15"/>
      <c r="R337" s="10" t="str">
        <f>VLOOKUP(E337,Planilha2!A:D,3,FALSE)</f>
        <v>Região Intermediária de Belo Horizonte</v>
      </c>
      <c r="S337" s="11">
        <f>COUNTIFS($A$5:$A$595,A337)</f>
        <v>1</v>
      </c>
      <c r="T337" s="11">
        <f>COUNTIF($B$5:$B$595,B337)</f>
        <v>1</v>
      </c>
      <c r="U337" s="11">
        <f>COUNTIF($C$5:$C$595,C337)</f>
        <v>1</v>
      </c>
    </row>
    <row r="338" spans="1:21" ht="103.5" customHeight="1" x14ac:dyDescent="0.25">
      <c r="A338" s="13">
        <v>254024</v>
      </c>
      <c r="B338" s="14" t="s">
        <v>569</v>
      </c>
      <c r="C338" s="14" t="s">
        <v>570</v>
      </c>
      <c r="D338" s="14" t="s">
        <v>18</v>
      </c>
      <c r="E338" s="13">
        <v>3106200</v>
      </c>
      <c r="F338" s="14" t="s">
        <v>70</v>
      </c>
      <c r="G338" s="14" t="str">
        <f>R338</f>
        <v>Região Intermediária de Belo Horizonte</v>
      </c>
      <c r="H338" s="15">
        <f>VLOOKUP(E338,Planilha2!A:D,4,FALSE)</f>
        <v>0.81</v>
      </c>
      <c r="I338" s="14" t="s">
        <v>33</v>
      </c>
      <c r="J338" s="14" t="s">
        <v>20</v>
      </c>
      <c r="K338" s="14" t="s">
        <v>20</v>
      </c>
      <c r="L338" s="14" t="s">
        <v>20</v>
      </c>
      <c r="M338" s="14" t="s">
        <v>20</v>
      </c>
      <c r="N338" s="14" t="s">
        <v>20</v>
      </c>
      <c r="O338" s="14">
        <v>81.25</v>
      </c>
      <c r="P338" s="14" t="s">
        <v>2426</v>
      </c>
      <c r="Q338" s="15"/>
      <c r="R338" s="10" t="str">
        <f>VLOOKUP(E338,Planilha2!A:D,3,FALSE)</f>
        <v>Região Intermediária de Belo Horizonte</v>
      </c>
      <c r="S338" s="11">
        <f>COUNTIFS($A$5:$A$595,A338)</f>
        <v>1</v>
      </c>
      <c r="T338" s="11">
        <f>COUNTIF($B$5:$B$595,B338)</f>
        <v>1</v>
      </c>
      <c r="U338" s="11">
        <f>COUNTIF($C$5:$C$595,C338)</f>
        <v>1</v>
      </c>
    </row>
    <row r="339" spans="1:21" ht="103.5" customHeight="1" x14ac:dyDescent="0.25">
      <c r="A339" s="13">
        <v>254033</v>
      </c>
      <c r="B339" s="14" t="s">
        <v>571</v>
      </c>
      <c r="C339" s="14" t="s">
        <v>572</v>
      </c>
      <c r="D339" s="14" t="s">
        <v>18</v>
      </c>
      <c r="E339" s="13">
        <v>3170206</v>
      </c>
      <c r="F339" s="14" t="s">
        <v>32</v>
      </c>
      <c r="G339" s="14" t="str">
        <f>R339</f>
        <v>Região Intermediária de Uberlândia</v>
      </c>
      <c r="H339" s="15">
        <f>VLOOKUP(E339,Planilha2!A:D,4,FALSE)</f>
        <v>0.78900000000000003</v>
      </c>
      <c r="I339" s="14" t="s">
        <v>20</v>
      </c>
      <c r="J339" s="14" t="s">
        <v>20</v>
      </c>
      <c r="K339" s="14" t="s">
        <v>20</v>
      </c>
      <c r="L339" s="14" t="s">
        <v>20</v>
      </c>
      <c r="M339" s="14" t="s">
        <v>20</v>
      </c>
      <c r="N339" s="14" t="s">
        <v>20</v>
      </c>
      <c r="O339" s="13" t="s">
        <v>29</v>
      </c>
      <c r="P339" s="14" t="s">
        <v>2426</v>
      </c>
      <c r="Q339" s="15"/>
      <c r="R339" s="10" t="str">
        <f>VLOOKUP(E339,Planilha2!A:D,3,FALSE)</f>
        <v>Região Intermediária de Uberlândia</v>
      </c>
      <c r="S339" s="11">
        <f>COUNTIFS($A$5:$A$595,A339)</f>
        <v>1</v>
      </c>
      <c r="T339" s="11">
        <f>COUNTIF($B$5:$B$595,B339)</f>
        <v>1</v>
      </c>
      <c r="U339" s="11">
        <f>COUNTIF($C$5:$C$595,C339)</f>
        <v>1</v>
      </c>
    </row>
    <row r="340" spans="1:21" ht="103.5" customHeight="1" x14ac:dyDescent="0.25">
      <c r="A340" s="13">
        <v>254159</v>
      </c>
      <c r="B340" s="14" t="s">
        <v>575</v>
      </c>
      <c r="C340" s="14" t="s">
        <v>576</v>
      </c>
      <c r="D340" s="14" t="s">
        <v>18</v>
      </c>
      <c r="E340" s="13">
        <v>3106200</v>
      </c>
      <c r="F340" s="14" t="s">
        <v>115</v>
      </c>
      <c r="G340" s="14" t="str">
        <f>R340</f>
        <v>Região Intermediária de Belo Horizonte</v>
      </c>
      <c r="H340" s="15">
        <f>VLOOKUP(E340,Planilha2!A:D,4,FALSE)</f>
        <v>0.81</v>
      </c>
      <c r="I340" s="14" t="s">
        <v>20</v>
      </c>
      <c r="J340" s="14" t="s">
        <v>20</v>
      </c>
      <c r="K340" s="14" t="s">
        <v>20</v>
      </c>
      <c r="L340" s="14" t="s">
        <v>20</v>
      </c>
      <c r="M340" s="14" t="s">
        <v>20</v>
      </c>
      <c r="N340" s="14" t="s">
        <v>33</v>
      </c>
      <c r="O340" s="13" t="s">
        <v>577</v>
      </c>
      <c r="P340" s="14" t="s">
        <v>2426</v>
      </c>
      <c r="Q340" s="15"/>
      <c r="R340" s="10" t="str">
        <f>VLOOKUP(E340,Planilha2!A:D,3,FALSE)</f>
        <v>Região Intermediária de Belo Horizonte</v>
      </c>
      <c r="S340" s="11">
        <f>COUNTIFS($A$5:$A$595,A340)</f>
        <v>1</v>
      </c>
      <c r="T340" s="11">
        <f>COUNTIF($B$5:$B$595,B340)</f>
        <v>1</v>
      </c>
      <c r="U340" s="11">
        <f>COUNTIF($C$5:$C$595,C340)</f>
        <v>1</v>
      </c>
    </row>
    <row r="341" spans="1:21" ht="103.5" customHeight="1" x14ac:dyDescent="0.25">
      <c r="A341" s="13">
        <v>254176</v>
      </c>
      <c r="B341" s="14" t="s">
        <v>578</v>
      </c>
      <c r="C341" s="14" t="s">
        <v>579</v>
      </c>
      <c r="D341" s="14" t="s">
        <v>18</v>
      </c>
      <c r="E341" s="13">
        <v>3136702</v>
      </c>
      <c r="F341" s="14" t="s">
        <v>129</v>
      </c>
      <c r="G341" s="14" t="str">
        <f>R341</f>
        <v>Região Intermediária de Juíz de Fora</v>
      </c>
      <c r="H341" s="15">
        <f>VLOOKUP(E341,Planilha2!A:D,4,FALSE)</f>
        <v>0.77800000000000002</v>
      </c>
      <c r="I341" s="14" t="s">
        <v>20</v>
      </c>
      <c r="J341" s="14" t="s">
        <v>33</v>
      </c>
      <c r="K341" s="14" t="s">
        <v>20</v>
      </c>
      <c r="L341" s="14" t="s">
        <v>20</v>
      </c>
      <c r="M341" s="14" t="s">
        <v>20</v>
      </c>
      <c r="N341" s="14" t="s">
        <v>20</v>
      </c>
      <c r="O341" s="13" t="s">
        <v>580</v>
      </c>
      <c r="P341" s="14" t="s">
        <v>2426</v>
      </c>
      <c r="Q341" s="15"/>
      <c r="R341" s="10" t="str">
        <f>VLOOKUP(E341,Planilha2!A:D,3,FALSE)</f>
        <v>Região Intermediária de Juíz de Fora</v>
      </c>
      <c r="S341" s="11">
        <f>COUNTIFS($A$5:$A$595,A341)</f>
        <v>1</v>
      </c>
      <c r="T341" s="11">
        <f>COUNTIF($B$5:$B$595,B341)</f>
        <v>1</v>
      </c>
      <c r="U341" s="11">
        <f>COUNTIF($C$5:$C$595,C341)</f>
        <v>1</v>
      </c>
    </row>
    <row r="342" spans="1:21" ht="103.5" customHeight="1" x14ac:dyDescent="0.25">
      <c r="A342" s="13">
        <v>254263</v>
      </c>
      <c r="B342" s="14" t="s">
        <v>583</v>
      </c>
      <c r="C342" s="14" t="s">
        <v>584</v>
      </c>
      <c r="D342" s="14" t="s">
        <v>18</v>
      </c>
      <c r="E342" s="13">
        <v>3106200</v>
      </c>
      <c r="F342" s="14" t="s">
        <v>70</v>
      </c>
      <c r="G342" s="14" t="str">
        <f>R342</f>
        <v>Região Intermediária de Belo Horizonte</v>
      </c>
      <c r="H342" s="15">
        <f>VLOOKUP(E342,Planilha2!A:D,4,FALSE)</f>
        <v>0.81</v>
      </c>
      <c r="I342" s="14" t="s">
        <v>20</v>
      </c>
      <c r="J342" s="14" t="s">
        <v>20</v>
      </c>
      <c r="K342" s="14" t="s">
        <v>20</v>
      </c>
      <c r="L342" s="14" t="s">
        <v>20</v>
      </c>
      <c r="M342" s="14" t="s">
        <v>20</v>
      </c>
      <c r="N342" s="14" t="s">
        <v>33</v>
      </c>
      <c r="O342" s="13" t="s">
        <v>387</v>
      </c>
      <c r="P342" s="14" t="s">
        <v>2426</v>
      </c>
      <c r="Q342" s="15"/>
      <c r="R342" s="10" t="str">
        <f>VLOOKUP(E342,Planilha2!A:D,3,FALSE)</f>
        <v>Região Intermediária de Belo Horizonte</v>
      </c>
      <c r="S342" s="11">
        <f>COUNTIFS($A$5:$A$595,A342)</f>
        <v>1</v>
      </c>
      <c r="T342" s="11">
        <f>COUNTIF($B$5:$B$595,B342)</f>
        <v>1</v>
      </c>
      <c r="U342" s="11">
        <f>COUNTIF($C$5:$C$595,C342)</f>
        <v>1</v>
      </c>
    </row>
    <row r="343" spans="1:21" ht="103.5" customHeight="1" x14ac:dyDescent="0.25">
      <c r="A343" s="13">
        <v>254375</v>
      </c>
      <c r="B343" s="14" t="s">
        <v>592</v>
      </c>
      <c r="C343" s="14" t="s">
        <v>593</v>
      </c>
      <c r="D343" s="14" t="s">
        <v>18</v>
      </c>
      <c r="E343" s="13">
        <v>3151800</v>
      </c>
      <c r="F343" s="14" t="s">
        <v>52</v>
      </c>
      <c r="G343" s="14" t="str">
        <f>R343</f>
        <v>Região Intermediária de Pouso Alegre</v>
      </c>
      <c r="H343" s="15">
        <f>VLOOKUP(E343,Planilha2!A:D,4,FALSE)</f>
        <v>0.77900000000000003</v>
      </c>
      <c r="I343" s="14" t="s">
        <v>20</v>
      </c>
      <c r="J343" s="14" t="s">
        <v>20</v>
      </c>
      <c r="K343" s="14" t="s">
        <v>20</v>
      </c>
      <c r="L343" s="14" t="s">
        <v>20</v>
      </c>
      <c r="M343" s="14" t="s">
        <v>20</v>
      </c>
      <c r="N343" s="14" t="s">
        <v>20</v>
      </c>
      <c r="O343" s="13" t="s">
        <v>348</v>
      </c>
      <c r="P343" s="14" t="s">
        <v>2426</v>
      </c>
      <c r="Q343" s="15"/>
      <c r="R343" s="10" t="str">
        <f>VLOOKUP(E343,Planilha2!A:D,3,FALSE)</f>
        <v>Região Intermediária de Pouso Alegre</v>
      </c>
      <c r="S343" s="11">
        <f>COUNTIFS($A$5:$A$595,A343)</f>
        <v>1</v>
      </c>
      <c r="T343" s="11">
        <f>COUNTIF($B$5:$B$595,B343)</f>
        <v>1</v>
      </c>
      <c r="U343" s="11">
        <f>COUNTIF($C$5:$C$595,C343)</f>
        <v>1</v>
      </c>
    </row>
    <row r="344" spans="1:21" ht="103.5" customHeight="1" x14ac:dyDescent="0.25">
      <c r="A344" s="13">
        <v>254408</v>
      </c>
      <c r="B344" s="14" t="s">
        <v>594</v>
      </c>
      <c r="C344" s="14" t="s">
        <v>595</v>
      </c>
      <c r="D344" s="14" t="s">
        <v>18</v>
      </c>
      <c r="E344" s="13">
        <v>3106200</v>
      </c>
      <c r="F344" s="14" t="s">
        <v>70</v>
      </c>
      <c r="G344" s="14" t="str">
        <f>R344</f>
        <v>Região Intermediária de Belo Horizonte</v>
      </c>
      <c r="H344" s="15">
        <f>VLOOKUP(E344,Planilha2!A:D,4,FALSE)</f>
        <v>0.81</v>
      </c>
      <c r="I344" s="14" t="s">
        <v>20</v>
      </c>
      <c r="J344" s="14" t="s">
        <v>20</v>
      </c>
      <c r="K344" s="14" t="s">
        <v>20</v>
      </c>
      <c r="L344" s="14" t="s">
        <v>20</v>
      </c>
      <c r="M344" s="14" t="s">
        <v>20</v>
      </c>
      <c r="N344" s="14" t="s">
        <v>20</v>
      </c>
      <c r="O344" s="13" t="s">
        <v>577</v>
      </c>
      <c r="P344" s="14" t="s">
        <v>2426</v>
      </c>
      <c r="Q344" s="15"/>
      <c r="R344" s="10" t="str">
        <f>VLOOKUP(E344,Planilha2!A:D,3,FALSE)</f>
        <v>Região Intermediária de Belo Horizonte</v>
      </c>
      <c r="S344" s="11">
        <f>COUNTIFS($A$5:$A$595,A344)</f>
        <v>1</v>
      </c>
      <c r="T344" s="11">
        <f>COUNTIF($B$5:$B$595,B344)</f>
        <v>1</v>
      </c>
      <c r="U344" s="11">
        <f>COUNTIF($C$5:$C$595,C344)</f>
        <v>1</v>
      </c>
    </row>
    <row r="345" spans="1:21" ht="103.5" customHeight="1" x14ac:dyDescent="0.25">
      <c r="A345" s="13">
        <v>254537</v>
      </c>
      <c r="B345" s="14" t="s">
        <v>596</v>
      </c>
      <c r="C345" s="14" t="s">
        <v>597</v>
      </c>
      <c r="D345" s="14" t="s">
        <v>18</v>
      </c>
      <c r="E345" s="13">
        <v>3106200</v>
      </c>
      <c r="F345" s="14" t="s">
        <v>70</v>
      </c>
      <c r="G345" s="14" t="str">
        <f>R345</f>
        <v>Região Intermediária de Belo Horizonte</v>
      </c>
      <c r="H345" s="15">
        <f>VLOOKUP(E345,Planilha2!A:D,4,FALSE)</f>
        <v>0.81</v>
      </c>
      <c r="I345" s="14" t="s">
        <v>20</v>
      </c>
      <c r="J345" s="14" t="s">
        <v>20</v>
      </c>
      <c r="K345" s="14" t="s">
        <v>20</v>
      </c>
      <c r="L345" s="14" t="s">
        <v>20</v>
      </c>
      <c r="M345" s="14" t="s">
        <v>20</v>
      </c>
      <c r="N345" s="14" t="s">
        <v>20</v>
      </c>
      <c r="O345" s="13" t="s">
        <v>598</v>
      </c>
      <c r="P345" s="14" t="s">
        <v>2426</v>
      </c>
      <c r="Q345" s="15"/>
      <c r="R345" s="10" t="str">
        <f>VLOOKUP(E345,Planilha2!A:D,3,FALSE)</f>
        <v>Região Intermediária de Belo Horizonte</v>
      </c>
      <c r="S345" s="11">
        <f>COUNTIFS($A$5:$A$595,A345)</f>
        <v>1</v>
      </c>
      <c r="T345" s="11">
        <f>COUNTIF($B$5:$B$595,B345)</f>
        <v>1</v>
      </c>
      <c r="U345" s="11">
        <f>COUNTIF($C$5:$C$595,C345)</f>
        <v>1</v>
      </c>
    </row>
    <row r="346" spans="1:21" ht="103.5" customHeight="1" x14ac:dyDescent="0.25">
      <c r="A346" s="13">
        <v>254573</v>
      </c>
      <c r="B346" s="14" t="s">
        <v>599</v>
      </c>
      <c r="C346" s="14" t="s">
        <v>600</v>
      </c>
      <c r="D346" s="14" t="s">
        <v>18</v>
      </c>
      <c r="E346" s="13">
        <v>3106200</v>
      </c>
      <c r="F346" s="14" t="s">
        <v>70</v>
      </c>
      <c r="G346" s="14" t="str">
        <f>R346</f>
        <v>Região Intermediária de Belo Horizonte</v>
      </c>
      <c r="H346" s="15">
        <f>VLOOKUP(E346,Planilha2!A:D,4,FALSE)</f>
        <v>0.81</v>
      </c>
      <c r="I346" s="14" t="s">
        <v>33</v>
      </c>
      <c r="J346" s="14" t="s">
        <v>20</v>
      </c>
      <c r="K346" s="14" t="s">
        <v>20</v>
      </c>
      <c r="L346" s="14" t="s">
        <v>20</v>
      </c>
      <c r="M346" s="14" t="s">
        <v>20</v>
      </c>
      <c r="N346" s="14" t="s">
        <v>20</v>
      </c>
      <c r="O346" s="13" t="s">
        <v>465</v>
      </c>
      <c r="P346" s="14" t="s">
        <v>2426</v>
      </c>
      <c r="Q346" s="15"/>
      <c r="R346" s="10" t="str">
        <f>VLOOKUP(E346,Planilha2!A:D,3,FALSE)</f>
        <v>Região Intermediária de Belo Horizonte</v>
      </c>
      <c r="S346" s="11">
        <f>COUNTIFS($A$5:$A$595,A346)</f>
        <v>1</v>
      </c>
      <c r="T346" s="11">
        <f>COUNTIF($B$5:$B$595,B346)</f>
        <v>1</v>
      </c>
      <c r="U346" s="11">
        <f>COUNTIF($C$5:$C$595,C346)</f>
        <v>1</v>
      </c>
    </row>
    <row r="347" spans="1:21" ht="103.5" customHeight="1" x14ac:dyDescent="0.25">
      <c r="A347" s="13">
        <v>254578</v>
      </c>
      <c r="B347" s="14" t="s">
        <v>601</v>
      </c>
      <c r="C347" s="14" t="s">
        <v>602</v>
      </c>
      <c r="D347" s="14" t="s">
        <v>18</v>
      </c>
      <c r="E347" s="13">
        <v>3170206</v>
      </c>
      <c r="F347" s="14" t="s">
        <v>603</v>
      </c>
      <c r="G347" s="14" t="str">
        <f>R347</f>
        <v>Região Intermediária de Uberlândia</v>
      </c>
      <c r="H347" s="15">
        <f>VLOOKUP(E347,Planilha2!A:D,4,FALSE)</f>
        <v>0.78900000000000003</v>
      </c>
      <c r="I347" s="14" t="s">
        <v>20</v>
      </c>
      <c r="J347" s="14" t="s">
        <v>20</v>
      </c>
      <c r="K347" s="14" t="s">
        <v>20</v>
      </c>
      <c r="L347" s="14" t="s">
        <v>20</v>
      </c>
      <c r="M347" s="14" t="s">
        <v>20</v>
      </c>
      <c r="N347" s="14" t="s">
        <v>20</v>
      </c>
      <c r="O347" s="13" t="s">
        <v>281</v>
      </c>
      <c r="P347" s="14" t="s">
        <v>2426</v>
      </c>
      <c r="Q347" s="15"/>
      <c r="R347" s="10" t="str">
        <f>VLOOKUP(E347,Planilha2!A:D,3,FALSE)</f>
        <v>Região Intermediária de Uberlândia</v>
      </c>
      <c r="S347" s="11">
        <f>COUNTIFS($A$5:$A$595,A347)</f>
        <v>1</v>
      </c>
      <c r="T347" s="11">
        <f>COUNTIF($B$5:$B$595,B347)</f>
        <v>1</v>
      </c>
      <c r="U347" s="11">
        <f>COUNTIF($C$5:$C$595,C347)</f>
        <v>1</v>
      </c>
    </row>
    <row r="348" spans="1:21" ht="103.5" customHeight="1" x14ac:dyDescent="0.25">
      <c r="A348" s="13">
        <v>254696</v>
      </c>
      <c r="B348" s="14" t="s">
        <v>604</v>
      </c>
      <c r="C348" s="14" t="s">
        <v>605</v>
      </c>
      <c r="D348" s="14" t="s">
        <v>18</v>
      </c>
      <c r="E348" s="13">
        <v>3106200</v>
      </c>
      <c r="F348" s="14" t="s">
        <v>70</v>
      </c>
      <c r="G348" s="14" t="str">
        <f>R348</f>
        <v>Região Intermediária de Belo Horizonte</v>
      </c>
      <c r="H348" s="15">
        <f>VLOOKUP(E348,Planilha2!A:D,4,FALSE)</f>
        <v>0.81</v>
      </c>
      <c r="I348" s="14" t="s">
        <v>20</v>
      </c>
      <c r="J348" s="14" t="s">
        <v>20</v>
      </c>
      <c r="K348" s="14" t="s">
        <v>20</v>
      </c>
      <c r="L348" s="14" t="s">
        <v>20</v>
      </c>
      <c r="M348" s="14" t="s">
        <v>20</v>
      </c>
      <c r="N348" s="14" t="s">
        <v>20</v>
      </c>
      <c r="O348" s="13" t="s">
        <v>606</v>
      </c>
      <c r="P348" s="14" t="s">
        <v>2426</v>
      </c>
      <c r="Q348" s="15"/>
      <c r="R348" s="10" t="str">
        <f>VLOOKUP(E348,Planilha2!A:D,3,FALSE)</f>
        <v>Região Intermediária de Belo Horizonte</v>
      </c>
      <c r="S348" s="11">
        <f>COUNTIFS($A$5:$A$595,A348)</f>
        <v>1</v>
      </c>
      <c r="T348" s="11">
        <f>COUNTIF($B$5:$B$595,B348)</f>
        <v>1</v>
      </c>
      <c r="U348" s="11">
        <f>COUNTIF($C$5:$C$595,C348)</f>
        <v>1</v>
      </c>
    </row>
    <row r="349" spans="1:21" ht="103.5" customHeight="1" x14ac:dyDescent="0.25">
      <c r="A349" s="13">
        <v>255045</v>
      </c>
      <c r="B349" s="14" t="s">
        <v>615</v>
      </c>
      <c r="C349" s="14" t="s">
        <v>616</v>
      </c>
      <c r="D349" s="14" t="s">
        <v>18</v>
      </c>
      <c r="E349" s="13">
        <v>3148509</v>
      </c>
      <c r="F349" s="14" t="s">
        <v>617</v>
      </c>
      <c r="G349" s="14" t="str">
        <f>R349</f>
        <v>Região Intermediária de Teófilo Otoni</v>
      </c>
      <c r="H349" s="15">
        <f>VLOOKUP(E349,Planilha2!A:D,4,FALSE)</f>
        <v>0.627</v>
      </c>
      <c r="I349" s="14" t="s">
        <v>20</v>
      </c>
      <c r="J349" s="14" t="s">
        <v>20</v>
      </c>
      <c r="K349" s="14" t="s">
        <v>20</v>
      </c>
      <c r="L349" s="14" t="s">
        <v>20</v>
      </c>
      <c r="M349" s="14" t="s">
        <v>20</v>
      </c>
      <c r="N349" s="14" t="s">
        <v>33</v>
      </c>
      <c r="O349" s="13" t="s">
        <v>618</v>
      </c>
      <c r="P349" s="14" t="s">
        <v>2426</v>
      </c>
      <c r="Q349" s="15"/>
      <c r="R349" s="10" t="str">
        <f>VLOOKUP(E349,Planilha2!A:D,3,FALSE)</f>
        <v>Região Intermediária de Teófilo Otoni</v>
      </c>
      <c r="S349" s="11">
        <f>COUNTIFS($A$5:$A$595,A349)</f>
        <v>1</v>
      </c>
      <c r="T349" s="11">
        <f>COUNTIF($B$5:$B$595,B349)</f>
        <v>1</v>
      </c>
      <c r="U349" s="11">
        <f>COUNTIF($C$5:$C$595,C349)</f>
        <v>1</v>
      </c>
    </row>
    <row r="350" spans="1:21" ht="103.5" customHeight="1" x14ac:dyDescent="0.25">
      <c r="A350" s="13">
        <v>255106</v>
      </c>
      <c r="B350" s="14" t="s">
        <v>622</v>
      </c>
      <c r="C350" s="14" t="s">
        <v>623</v>
      </c>
      <c r="D350" s="14" t="s">
        <v>18</v>
      </c>
      <c r="E350" s="13">
        <v>3118601</v>
      </c>
      <c r="F350" s="14" t="s">
        <v>95</v>
      </c>
      <c r="G350" s="14" t="str">
        <f>R350</f>
        <v>Região Intermediária de Belo Horizonte</v>
      </c>
      <c r="H350" s="15">
        <f>VLOOKUP(E350,Planilha2!A:D,4,FALSE)</f>
        <v>0.75600000000000001</v>
      </c>
      <c r="I350" s="14" t="s">
        <v>20</v>
      </c>
      <c r="J350" s="14" t="s">
        <v>20</v>
      </c>
      <c r="K350" s="14" t="s">
        <v>20</v>
      </c>
      <c r="L350" s="14" t="s">
        <v>20</v>
      </c>
      <c r="M350" s="14" t="s">
        <v>20</v>
      </c>
      <c r="N350" s="14" t="s">
        <v>20</v>
      </c>
      <c r="O350" s="13" t="s">
        <v>624</v>
      </c>
      <c r="P350" s="14" t="s">
        <v>2426</v>
      </c>
      <c r="Q350" s="15"/>
      <c r="R350" s="10" t="str">
        <f>VLOOKUP(E350,Planilha2!A:D,3,FALSE)</f>
        <v>Região Intermediária de Belo Horizonte</v>
      </c>
      <c r="S350" s="11">
        <f>COUNTIFS($A$5:$A$595,A350)</f>
        <v>1</v>
      </c>
      <c r="T350" s="11">
        <f>COUNTIF($B$5:$B$595,B350)</f>
        <v>1</v>
      </c>
      <c r="U350" s="11">
        <f>COUNTIF($C$5:$C$595,C350)</f>
        <v>1</v>
      </c>
    </row>
    <row r="351" spans="1:21" ht="103.5" customHeight="1" x14ac:dyDescent="0.25">
      <c r="A351" s="13">
        <v>255262</v>
      </c>
      <c r="B351" s="14" t="s">
        <v>631</v>
      </c>
      <c r="C351" s="14" t="s">
        <v>632</v>
      </c>
      <c r="D351" s="14" t="s">
        <v>18</v>
      </c>
      <c r="E351" s="13">
        <v>3106200</v>
      </c>
      <c r="F351" s="14" t="s">
        <v>70</v>
      </c>
      <c r="G351" s="14" t="str">
        <f>R351</f>
        <v>Região Intermediária de Belo Horizonte</v>
      </c>
      <c r="H351" s="15">
        <f>VLOOKUP(E351,Planilha2!A:D,4,FALSE)</f>
        <v>0.81</v>
      </c>
      <c r="I351" s="14" t="s">
        <v>20</v>
      </c>
      <c r="J351" s="14" t="s">
        <v>33</v>
      </c>
      <c r="K351" s="14" t="s">
        <v>20</v>
      </c>
      <c r="L351" s="14" t="s">
        <v>20</v>
      </c>
      <c r="M351" s="14" t="s">
        <v>20</v>
      </c>
      <c r="N351" s="14" t="s">
        <v>20</v>
      </c>
      <c r="O351" s="13" t="s">
        <v>440</v>
      </c>
      <c r="P351" s="14" t="s">
        <v>2426</v>
      </c>
      <c r="Q351" s="15"/>
      <c r="R351" s="10" t="str">
        <f>VLOOKUP(E351,Planilha2!A:D,3,FALSE)</f>
        <v>Região Intermediária de Belo Horizonte</v>
      </c>
      <c r="S351" s="11">
        <f>COUNTIFS($A$5:$A$595,A351)</f>
        <v>1</v>
      </c>
      <c r="T351" s="11">
        <f>COUNTIF($B$5:$B$595,B351)</f>
        <v>1</v>
      </c>
      <c r="U351" s="11">
        <f>COUNTIF($C$5:$C$595,C351)</f>
        <v>1</v>
      </c>
    </row>
    <row r="352" spans="1:21" ht="103.5" customHeight="1" x14ac:dyDescent="0.25">
      <c r="A352" s="13">
        <v>255640</v>
      </c>
      <c r="B352" s="14" t="s">
        <v>636</v>
      </c>
      <c r="C352" s="14" t="s">
        <v>637</v>
      </c>
      <c r="D352" s="14" t="s">
        <v>18</v>
      </c>
      <c r="E352" s="13">
        <v>3106200</v>
      </c>
      <c r="F352" s="14" t="s">
        <v>115</v>
      </c>
      <c r="G352" s="14" t="str">
        <f>R352</f>
        <v>Região Intermediária de Belo Horizonte</v>
      </c>
      <c r="H352" s="15">
        <f>VLOOKUP(E352,Planilha2!A:D,4,FALSE)</f>
        <v>0.81</v>
      </c>
      <c r="I352" s="14" t="s">
        <v>33</v>
      </c>
      <c r="J352" s="14" t="s">
        <v>33</v>
      </c>
      <c r="K352" s="14" t="s">
        <v>20</v>
      </c>
      <c r="L352" s="14" t="s">
        <v>20</v>
      </c>
      <c r="M352" s="14" t="s">
        <v>20</v>
      </c>
      <c r="N352" s="14" t="s">
        <v>33</v>
      </c>
      <c r="O352" s="13" t="s">
        <v>197</v>
      </c>
      <c r="P352" s="14" t="s">
        <v>2426</v>
      </c>
      <c r="Q352" s="15"/>
      <c r="R352" s="10" t="str">
        <f>VLOOKUP(E352,Planilha2!A:D,3,FALSE)</f>
        <v>Região Intermediária de Belo Horizonte</v>
      </c>
      <c r="S352" s="11">
        <f>COUNTIFS($A$5:$A$595,A352)</f>
        <v>1</v>
      </c>
      <c r="T352" s="11">
        <f>COUNTIF($B$5:$B$595,B352)</f>
        <v>1</v>
      </c>
      <c r="U352" s="11">
        <f>COUNTIF($C$5:$C$595,C352)</f>
        <v>1</v>
      </c>
    </row>
    <row r="353" spans="1:21" ht="103.5" customHeight="1" x14ac:dyDescent="0.25">
      <c r="A353" s="13">
        <v>255802</v>
      </c>
      <c r="B353" s="14" t="s">
        <v>524</v>
      </c>
      <c r="C353" s="14" t="s">
        <v>526</v>
      </c>
      <c r="D353" s="14" t="s">
        <v>18</v>
      </c>
      <c r="E353" s="13">
        <v>3106200</v>
      </c>
      <c r="F353" s="14" t="s">
        <v>70</v>
      </c>
      <c r="G353" s="14" t="str">
        <f>R353</f>
        <v>Região Intermediária de Belo Horizonte</v>
      </c>
      <c r="H353" s="15">
        <f>VLOOKUP(E353,Planilha2!A:D,4,FALSE)</f>
        <v>0.81</v>
      </c>
      <c r="I353" s="14" t="s">
        <v>20</v>
      </c>
      <c r="J353" s="14" t="s">
        <v>33</v>
      </c>
      <c r="K353" s="14" t="s">
        <v>20</v>
      </c>
      <c r="L353" s="14" t="s">
        <v>20</v>
      </c>
      <c r="M353" s="14" t="s">
        <v>20</v>
      </c>
      <c r="N353" s="14" t="s">
        <v>33</v>
      </c>
      <c r="O353" s="13" t="s">
        <v>651</v>
      </c>
      <c r="P353" s="14" t="s">
        <v>2426</v>
      </c>
      <c r="Q353" s="15"/>
      <c r="R353" s="10" t="str">
        <f>VLOOKUP(E353,Planilha2!A:D,3,FALSE)</f>
        <v>Região Intermediária de Belo Horizonte</v>
      </c>
      <c r="S353" s="11">
        <f>COUNTIFS($A$5:$A$595,A353)</f>
        <v>1</v>
      </c>
      <c r="T353" s="11">
        <f>COUNTIF($B$5:$B$595,B353)</f>
        <v>1</v>
      </c>
      <c r="U353" s="11">
        <f>COUNTIF($C$5:$C$595,C353)</f>
        <v>2</v>
      </c>
    </row>
    <row r="354" spans="1:21" ht="103.5" customHeight="1" x14ac:dyDescent="0.25">
      <c r="A354" s="13">
        <v>256055</v>
      </c>
      <c r="B354" s="14" t="s">
        <v>654</v>
      </c>
      <c r="C354" s="14" t="s">
        <v>655</v>
      </c>
      <c r="D354" s="14" t="s">
        <v>18</v>
      </c>
      <c r="E354" s="13">
        <v>3167103</v>
      </c>
      <c r="F354" s="14" t="s">
        <v>656</v>
      </c>
      <c r="G354" s="14" t="str">
        <f>R354</f>
        <v>Região Intermediária de Teófilo Otoni</v>
      </c>
      <c r="H354" s="15">
        <f>VLOOKUP(E354,Planilha2!A:D,4,FALSE)</f>
        <v>0.65600000000000003</v>
      </c>
      <c r="I354" s="14" t="s">
        <v>20</v>
      </c>
      <c r="J354" s="14" t="s">
        <v>20</v>
      </c>
      <c r="K354" s="14" t="s">
        <v>20</v>
      </c>
      <c r="L354" s="14" t="s">
        <v>20</v>
      </c>
      <c r="M354" s="14" t="s">
        <v>20</v>
      </c>
      <c r="N354" s="14" t="s">
        <v>20</v>
      </c>
      <c r="O354" s="13" t="s">
        <v>497</v>
      </c>
      <c r="P354" s="14" t="s">
        <v>2426</v>
      </c>
      <c r="Q354" s="15"/>
      <c r="R354" s="10" t="str">
        <f>VLOOKUP(E354,Planilha2!A:D,3,FALSE)</f>
        <v>Região Intermediária de Teófilo Otoni</v>
      </c>
      <c r="S354" s="11">
        <f>COUNTIFS($A$5:$A$595,A354)</f>
        <v>1</v>
      </c>
      <c r="T354" s="11">
        <f>COUNTIF($B$5:$B$595,B354)</f>
        <v>2</v>
      </c>
      <c r="U354" s="11">
        <f>COUNTIF($C$5:$C$595,C354)</f>
        <v>2</v>
      </c>
    </row>
    <row r="355" spans="1:21" ht="103.5" customHeight="1" x14ac:dyDescent="0.25">
      <c r="A355" s="13">
        <v>256066</v>
      </c>
      <c r="B355" s="14" t="s">
        <v>657</v>
      </c>
      <c r="C355" s="14" t="s">
        <v>658</v>
      </c>
      <c r="D355" s="14" t="s">
        <v>18</v>
      </c>
      <c r="E355" s="13">
        <v>3167202</v>
      </c>
      <c r="F355" s="14" t="s">
        <v>248</v>
      </c>
      <c r="G355" s="14" t="str">
        <f>R355</f>
        <v>Região Intermediária de Belo Horizonte</v>
      </c>
      <c r="H355" s="15">
        <f>VLOOKUP(E355,Planilha2!A:D,4,FALSE)</f>
        <v>0.76</v>
      </c>
      <c r="I355" s="14" t="s">
        <v>20</v>
      </c>
      <c r="J355" s="14" t="s">
        <v>20</v>
      </c>
      <c r="K355" s="14" t="s">
        <v>20</v>
      </c>
      <c r="L355" s="14" t="s">
        <v>20</v>
      </c>
      <c r="M355" s="14" t="s">
        <v>20</v>
      </c>
      <c r="N355" s="14" t="s">
        <v>20</v>
      </c>
      <c r="O355" s="14">
        <v>94.5</v>
      </c>
      <c r="P355" s="14" t="s">
        <v>2426</v>
      </c>
      <c r="Q355" s="15"/>
      <c r="R355" s="10" t="str">
        <f>VLOOKUP(E355,Planilha2!A:D,3,FALSE)</f>
        <v>Região Intermediária de Belo Horizonte</v>
      </c>
      <c r="S355" s="11">
        <f>COUNTIFS($A$5:$A$595,A355)</f>
        <v>1</v>
      </c>
      <c r="T355" s="11">
        <f>COUNTIF($B$5:$B$595,B355)</f>
        <v>1</v>
      </c>
      <c r="U355" s="11">
        <f>COUNTIF($C$5:$C$595,C355)</f>
        <v>1</v>
      </c>
    </row>
    <row r="356" spans="1:21" ht="103.5" customHeight="1" x14ac:dyDescent="0.25">
      <c r="A356" s="13">
        <v>256232</v>
      </c>
      <c r="B356" s="14" t="s">
        <v>661</v>
      </c>
      <c r="C356" s="14" t="s">
        <v>662</v>
      </c>
      <c r="D356" s="14" t="s">
        <v>18</v>
      </c>
      <c r="E356" s="13">
        <v>3132602</v>
      </c>
      <c r="F356" s="14" t="s">
        <v>663</v>
      </c>
      <c r="G356" s="14" t="str">
        <f>R356</f>
        <v>Região Intermediária de Juíz de Fora</v>
      </c>
      <c r="H356" s="15">
        <f>VLOOKUP(E356,Planilha2!A:D,4,FALSE)</f>
        <v>0.68799999999999994</v>
      </c>
      <c r="I356" s="14" t="s">
        <v>20</v>
      </c>
      <c r="J356" s="14" t="s">
        <v>20</v>
      </c>
      <c r="K356" s="14" t="s">
        <v>20</v>
      </c>
      <c r="L356" s="14" t="s">
        <v>33</v>
      </c>
      <c r="M356" s="14" t="s">
        <v>20</v>
      </c>
      <c r="N356" s="14" t="s">
        <v>20</v>
      </c>
      <c r="O356" s="13" t="s">
        <v>664</v>
      </c>
      <c r="P356" s="14" t="s">
        <v>2426</v>
      </c>
      <c r="Q356" s="15"/>
      <c r="R356" s="10" t="str">
        <f>VLOOKUP(E356,Planilha2!A:D,3,FALSE)</f>
        <v>Região Intermediária de Juíz de Fora</v>
      </c>
      <c r="S356" s="11">
        <f>COUNTIFS($A$5:$A$595,A356)</f>
        <v>1</v>
      </c>
      <c r="T356" s="11">
        <f>COUNTIF($B$5:$B$595,B356)</f>
        <v>1</v>
      </c>
      <c r="U356" s="11">
        <f>COUNTIF($C$5:$C$595,C356)</f>
        <v>1</v>
      </c>
    </row>
    <row r="357" spans="1:21" ht="103.5" customHeight="1" x14ac:dyDescent="0.25">
      <c r="A357" s="13">
        <v>256362</v>
      </c>
      <c r="B357" s="14" t="s">
        <v>667</v>
      </c>
      <c r="C357" s="14" t="s">
        <v>668</v>
      </c>
      <c r="D357" s="14" t="s">
        <v>18</v>
      </c>
      <c r="E357" s="13">
        <v>3151800</v>
      </c>
      <c r="F357" s="14" t="s">
        <v>52</v>
      </c>
      <c r="G357" s="14" t="str">
        <f>R357</f>
        <v>Região Intermediária de Pouso Alegre</v>
      </c>
      <c r="H357" s="15">
        <f>VLOOKUP(E357,Planilha2!A:D,4,FALSE)</f>
        <v>0.77900000000000003</v>
      </c>
      <c r="I357" s="14" t="s">
        <v>20</v>
      </c>
      <c r="J357" s="14" t="s">
        <v>20</v>
      </c>
      <c r="K357" s="14" t="s">
        <v>20</v>
      </c>
      <c r="L357" s="14" t="s">
        <v>20</v>
      </c>
      <c r="M357" s="14" t="s">
        <v>20</v>
      </c>
      <c r="N357" s="14" t="s">
        <v>33</v>
      </c>
      <c r="O357" s="13" t="s">
        <v>2419</v>
      </c>
      <c r="P357" s="14" t="s">
        <v>2426</v>
      </c>
      <c r="Q357" s="15"/>
      <c r="R357" s="10" t="str">
        <f>VLOOKUP(E357,Planilha2!A:D,3,FALSE)</f>
        <v>Região Intermediária de Pouso Alegre</v>
      </c>
      <c r="S357" s="11">
        <f>COUNTIFS($A$5:$A$595,A357)</f>
        <v>1</v>
      </c>
      <c r="T357" s="11">
        <f>COUNTIF($B$5:$B$595,B357)</f>
        <v>1</v>
      </c>
      <c r="U357" s="11">
        <f>COUNTIF($C$5:$C$595,C357)</f>
        <v>1</v>
      </c>
    </row>
    <row r="358" spans="1:21" ht="103.5" customHeight="1" x14ac:dyDescent="0.25">
      <c r="A358" s="13">
        <v>256496</v>
      </c>
      <c r="B358" s="14" t="s">
        <v>673</v>
      </c>
      <c r="C358" s="14" t="s">
        <v>674</v>
      </c>
      <c r="D358" s="14" t="s">
        <v>18</v>
      </c>
      <c r="E358" s="13">
        <v>3131307</v>
      </c>
      <c r="F358" s="14" t="s">
        <v>675</v>
      </c>
      <c r="G358" s="14" t="str">
        <f>R358</f>
        <v>Região Intermediária de Ipatinga</v>
      </c>
      <c r="H358" s="15">
        <f>VLOOKUP(E358,Planilha2!A:D,4,FALSE)</f>
        <v>0.77100000000000002</v>
      </c>
      <c r="I358" s="14" t="s">
        <v>33</v>
      </c>
      <c r="J358" s="14" t="s">
        <v>20</v>
      </c>
      <c r="K358" s="14" t="s">
        <v>20</v>
      </c>
      <c r="L358" s="14" t="s">
        <v>20</v>
      </c>
      <c r="M358" s="14" t="s">
        <v>20</v>
      </c>
      <c r="N358" s="14" t="s">
        <v>20</v>
      </c>
      <c r="O358" s="13" t="s">
        <v>545</v>
      </c>
      <c r="P358" s="14" t="s">
        <v>2426</v>
      </c>
      <c r="Q358" s="15"/>
      <c r="R358" s="10" t="str">
        <f>VLOOKUP(E358,Planilha2!A:D,3,FALSE)</f>
        <v>Região Intermediária de Ipatinga</v>
      </c>
      <c r="S358" s="11">
        <f>COUNTIFS($A$5:$A$595,A358)</f>
        <v>1</v>
      </c>
      <c r="T358" s="11">
        <f>COUNTIF($B$5:$B$595,B358)</f>
        <v>1</v>
      </c>
      <c r="U358" s="11">
        <f>COUNTIF($C$5:$C$595,C358)</f>
        <v>1</v>
      </c>
    </row>
    <row r="359" spans="1:21" ht="103.5" customHeight="1" x14ac:dyDescent="0.25">
      <c r="A359" s="13">
        <v>256534</v>
      </c>
      <c r="B359" s="14" t="s">
        <v>676</v>
      </c>
      <c r="C359" s="14" t="s">
        <v>677</v>
      </c>
      <c r="D359" s="14" t="s">
        <v>18</v>
      </c>
      <c r="E359" s="13">
        <v>3106200</v>
      </c>
      <c r="F359" s="14" t="s">
        <v>70</v>
      </c>
      <c r="G359" s="14" t="str">
        <f>R359</f>
        <v>Região Intermediária de Belo Horizonte</v>
      </c>
      <c r="H359" s="15">
        <f>VLOOKUP(E359,Planilha2!A:D,4,FALSE)</f>
        <v>0.81</v>
      </c>
      <c r="I359" s="14" t="s">
        <v>33</v>
      </c>
      <c r="J359" s="14" t="s">
        <v>20</v>
      </c>
      <c r="K359" s="14" t="s">
        <v>20</v>
      </c>
      <c r="L359" s="14" t="s">
        <v>20</v>
      </c>
      <c r="M359" s="14" t="s">
        <v>20</v>
      </c>
      <c r="N359" s="14" t="s">
        <v>20</v>
      </c>
      <c r="O359" s="14">
        <v>92</v>
      </c>
      <c r="P359" s="14" t="s">
        <v>2426</v>
      </c>
      <c r="Q359" s="15"/>
      <c r="R359" s="10" t="str">
        <f>VLOOKUP(E359,Planilha2!A:D,3,FALSE)</f>
        <v>Região Intermediária de Belo Horizonte</v>
      </c>
      <c r="S359" s="11">
        <f>COUNTIFS($A$5:$A$595,A359)</f>
        <v>1</v>
      </c>
      <c r="T359" s="11">
        <f>COUNTIF($B$5:$B$595,B359)</f>
        <v>1</v>
      </c>
      <c r="U359" s="11">
        <f>COUNTIF($C$5:$C$595,C359)</f>
        <v>1</v>
      </c>
    </row>
    <row r="360" spans="1:21" ht="103.5" customHeight="1" x14ac:dyDescent="0.25">
      <c r="A360" s="13">
        <v>256751</v>
      </c>
      <c r="B360" s="14" t="s">
        <v>680</v>
      </c>
      <c r="C360" s="14" t="s">
        <v>681</v>
      </c>
      <c r="D360" s="14" t="s">
        <v>18</v>
      </c>
      <c r="E360" s="13">
        <v>3106200</v>
      </c>
      <c r="F360" s="14" t="s">
        <v>70</v>
      </c>
      <c r="G360" s="14" t="str">
        <f>R360</f>
        <v>Região Intermediária de Belo Horizonte</v>
      </c>
      <c r="H360" s="15">
        <f>VLOOKUP(E360,Planilha2!A:D,4,FALSE)</f>
        <v>0.81</v>
      </c>
      <c r="I360" s="14" t="s">
        <v>33</v>
      </c>
      <c r="J360" s="14" t="s">
        <v>33</v>
      </c>
      <c r="K360" s="14" t="s">
        <v>20</v>
      </c>
      <c r="L360" s="14" t="s">
        <v>20</v>
      </c>
      <c r="M360" s="14" t="s">
        <v>20</v>
      </c>
      <c r="N360" s="14" t="s">
        <v>33</v>
      </c>
      <c r="O360" s="13" t="s">
        <v>240</v>
      </c>
      <c r="P360" s="14" t="s">
        <v>2426</v>
      </c>
      <c r="Q360" s="15"/>
      <c r="R360" s="10" t="str">
        <f>VLOOKUP(E360,Planilha2!A:D,3,FALSE)</f>
        <v>Região Intermediária de Belo Horizonte</v>
      </c>
      <c r="S360" s="11">
        <f>COUNTIFS($A$5:$A$595,A360)</f>
        <v>1</v>
      </c>
      <c r="T360" s="11">
        <f>COUNTIF($B$5:$B$595,B360)</f>
        <v>1</v>
      </c>
      <c r="U360" s="11">
        <f>COUNTIF($C$5:$C$595,C360)</f>
        <v>1</v>
      </c>
    </row>
    <row r="361" spans="1:21" ht="103.5" customHeight="1" x14ac:dyDescent="0.25">
      <c r="A361" s="13">
        <v>256795</v>
      </c>
      <c r="B361" s="14" t="s">
        <v>682</v>
      </c>
      <c r="C361" s="14" t="s">
        <v>683</v>
      </c>
      <c r="D361" s="14" t="s">
        <v>18</v>
      </c>
      <c r="E361" s="13">
        <v>3106200</v>
      </c>
      <c r="F361" s="14" t="s">
        <v>70</v>
      </c>
      <c r="G361" s="14" t="str">
        <f>R361</f>
        <v>Região Intermediária de Belo Horizonte</v>
      </c>
      <c r="H361" s="15">
        <f>VLOOKUP(E361,Planilha2!A:D,4,FALSE)</f>
        <v>0.81</v>
      </c>
      <c r="I361" s="14" t="s">
        <v>20</v>
      </c>
      <c r="J361" s="14" t="s">
        <v>20</v>
      </c>
      <c r="K361" s="14" t="s">
        <v>20</v>
      </c>
      <c r="L361" s="14" t="s">
        <v>33</v>
      </c>
      <c r="M361" s="14" t="s">
        <v>20</v>
      </c>
      <c r="N361" s="14" t="s">
        <v>20</v>
      </c>
      <c r="O361" s="13" t="s">
        <v>684</v>
      </c>
      <c r="P361" s="14" t="s">
        <v>2426</v>
      </c>
      <c r="Q361" s="15"/>
      <c r="R361" s="10" t="str">
        <f>VLOOKUP(E361,Planilha2!A:D,3,FALSE)</f>
        <v>Região Intermediária de Belo Horizonte</v>
      </c>
      <c r="S361" s="11">
        <f>COUNTIFS($A$5:$A$595,A361)</f>
        <v>1</v>
      </c>
      <c r="T361" s="11">
        <f>COUNTIF($B$5:$B$595,B361)</f>
        <v>1</v>
      </c>
      <c r="U361" s="11">
        <f>COUNTIF($C$5:$C$595,C361)</f>
        <v>1</v>
      </c>
    </row>
    <row r="362" spans="1:21" ht="103.5" customHeight="1" x14ac:dyDescent="0.25">
      <c r="A362" s="13">
        <v>256817</v>
      </c>
      <c r="B362" s="14" t="s">
        <v>685</v>
      </c>
      <c r="C362" s="14" t="s">
        <v>686</v>
      </c>
      <c r="D362" s="14" t="s">
        <v>18</v>
      </c>
      <c r="E362" s="13">
        <v>3168606</v>
      </c>
      <c r="F362" s="14" t="s">
        <v>245</v>
      </c>
      <c r="G362" s="14" t="str">
        <f>R362</f>
        <v>Região Intermediária de Teófilo Otoni</v>
      </c>
      <c r="H362" s="15">
        <f>VLOOKUP(E362,Planilha2!A:D,4,FALSE)</f>
        <v>0.70099999999999996</v>
      </c>
      <c r="I362" s="14" t="s">
        <v>33</v>
      </c>
      <c r="J362" s="14" t="s">
        <v>20</v>
      </c>
      <c r="K362" s="14" t="s">
        <v>20</v>
      </c>
      <c r="L362" s="14" t="s">
        <v>20</v>
      </c>
      <c r="M362" s="14" t="s">
        <v>20</v>
      </c>
      <c r="N362" s="14" t="s">
        <v>33</v>
      </c>
      <c r="O362" s="13">
        <v>83.625</v>
      </c>
      <c r="P362" s="14" t="s">
        <v>2426</v>
      </c>
      <c r="Q362" s="15"/>
      <c r="R362" s="10" t="str">
        <f>VLOOKUP(E362,Planilha2!A:D,3,FALSE)</f>
        <v>Região Intermediária de Teófilo Otoni</v>
      </c>
      <c r="S362" s="11">
        <f>COUNTIFS($A$5:$A$595,A362)</f>
        <v>1</v>
      </c>
      <c r="T362" s="11">
        <f>COUNTIF($B$5:$B$595,B362)</f>
        <v>1</v>
      </c>
      <c r="U362" s="11">
        <f>COUNTIF($C$5:$C$595,C362)</f>
        <v>1</v>
      </c>
    </row>
    <row r="363" spans="1:21" ht="103.5" customHeight="1" x14ac:dyDescent="0.25">
      <c r="A363" s="13">
        <v>256892</v>
      </c>
      <c r="B363" s="14" t="s">
        <v>687</v>
      </c>
      <c r="C363" s="14" t="s">
        <v>688</v>
      </c>
      <c r="D363" s="14" t="s">
        <v>18</v>
      </c>
      <c r="E363" s="13">
        <v>3147105</v>
      </c>
      <c r="F363" s="14" t="s">
        <v>689</v>
      </c>
      <c r="G363" s="14" t="str">
        <f>R363</f>
        <v>Região Intermediária de Divinópolis</v>
      </c>
      <c r="H363" s="15">
        <f>VLOOKUP(E363,Planilha2!A:D,4,FALSE)</f>
        <v>0.72499999999999998</v>
      </c>
      <c r="I363" s="14" t="s">
        <v>20</v>
      </c>
      <c r="J363" s="14" t="s">
        <v>20</v>
      </c>
      <c r="K363" s="14" t="s">
        <v>20</v>
      </c>
      <c r="L363" s="14" t="s">
        <v>20</v>
      </c>
      <c r="M363" s="14" t="s">
        <v>20</v>
      </c>
      <c r="N363" s="14" t="s">
        <v>20</v>
      </c>
      <c r="O363" s="13" t="s">
        <v>226</v>
      </c>
      <c r="P363" s="14" t="s">
        <v>2426</v>
      </c>
      <c r="Q363" s="15"/>
      <c r="R363" s="10" t="str">
        <f>VLOOKUP(E363,Planilha2!A:D,3,FALSE)</f>
        <v>Região Intermediária de Divinópolis</v>
      </c>
      <c r="S363" s="11">
        <f>COUNTIFS($A$5:$A$595,A363)</f>
        <v>1</v>
      </c>
      <c r="T363" s="11">
        <f>COUNTIF($B$5:$B$595,B363)</f>
        <v>1</v>
      </c>
      <c r="U363" s="11">
        <f>COUNTIF($C$5:$C$595,C363)</f>
        <v>1</v>
      </c>
    </row>
    <row r="364" spans="1:21" ht="103.5" customHeight="1" x14ac:dyDescent="0.25">
      <c r="A364" s="13">
        <v>256901</v>
      </c>
      <c r="B364" s="14" t="s">
        <v>692</v>
      </c>
      <c r="C364" s="14" t="s">
        <v>693</v>
      </c>
      <c r="D364" s="14" t="s">
        <v>18</v>
      </c>
      <c r="E364" s="13">
        <v>3106200</v>
      </c>
      <c r="F364" s="14" t="s">
        <v>70</v>
      </c>
      <c r="G364" s="14" t="str">
        <f>R364</f>
        <v>Região Intermediária de Belo Horizonte</v>
      </c>
      <c r="H364" s="15">
        <f>VLOOKUP(E364,Planilha2!A:D,4,FALSE)</f>
        <v>0.81</v>
      </c>
      <c r="I364" s="14" t="s">
        <v>20</v>
      </c>
      <c r="J364" s="14" t="s">
        <v>20</v>
      </c>
      <c r="K364" s="14" t="s">
        <v>20</v>
      </c>
      <c r="L364" s="14" t="s">
        <v>20</v>
      </c>
      <c r="M364" s="14" t="s">
        <v>20</v>
      </c>
      <c r="N364" s="14" t="s">
        <v>20</v>
      </c>
      <c r="O364" s="13" t="s">
        <v>694</v>
      </c>
      <c r="P364" s="14" t="s">
        <v>2426</v>
      </c>
      <c r="Q364" s="15"/>
      <c r="R364" s="10" t="str">
        <f>VLOOKUP(E364,Planilha2!A:D,3,FALSE)</f>
        <v>Região Intermediária de Belo Horizonte</v>
      </c>
      <c r="S364" s="11">
        <f>COUNTIFS($A$5:$A$595,A364)</f>
        <v>1</v>
      </c>
      <c r="T364" s="11">
        <f>COUNTIF($B$5:$B$595,B364)</f>
        <v>1</v>
      </c>
      <c r="U364" s="11">
        <f>COUNTIF($C$5:$C$595,C364)</f>
        <v>1</v>
      </c>
    </row>
    <row r="365" spans="1:21" ht="103.5" customHeight="1" x14ac:dyDescent="0.25">
      <c r="A365" s="13">
        <v>256918</v>
      </c>
      <c r="B365" s="14" t="s">
        <v>695</v>
      </c>
      <c r="C365" s="14" t="s">
        <v>696</v>
      </c>
      <c r="D365" s="14" t="s">
        <v>18</v>
      </c>
      <c r="E365" s="13">
        <v>3128303</v>
      </c>
      <c r="F365" s="14" t="s">
        <v>697</v>
      </c>
      <c r="G365" s="14" t="str">
        <f>R365</f>
        <v>Região Intermediária de Varginha</v>
      </c>
      <c r="H365" s="15">
        <f>VLOOKUP(E365,Planilha2!A:D,4,FALSE)</f>
        <v>0.70099999999999996</v>
      </c>
      <c r="I365" s="14" t="s">
        <v>20</v>
      </c>
      <c r="J365" s="14" t="s">
        <v>33</v>
      </c>
      <c r="K365" s="14" t="s">
        <v>20</v>
      </c>
      <c r="L365" s="14" t="s">
        <v>20</v>
      </c>
      <c r="M365" s="14" t="s">
        <v>20</v>
      </c>
      <c r="N365" s="14" t="s">
        <v>33</v>
      </c>
      <c r="O365" s="13" t="s">
        <v>269</v>
      </c>
      <c r="P365" s="14" t="s">
        <v>2426</v>
      </c>
      <c r="Q365" s="15"/>
      <c r="R365" s="10" t="str">
        <f>VLOOKUP(E365,Planilha2!A:D,3,FALSE)</f>
        <v>Região Intermediária de Varginha</v>
      </c>
      <c r="S365" s="11">
        <f>COUNTIFS($A$5:$A$595,A365)</f>
        <v>1</v>
      </c>
      <c r="T365" s="11">
        <f>COUNTIF($B$5:$B$595,B365)</f>
        <v>1</v>
      </c>
      <c r="U365" s="11">
        <f>COUNTIF($C$5:$C$595,C365)</f>
        <v>1</v>
      </c>
    </row>
    <row r="366" spans="1:21" ht="103.5" customHeight="1" x14ac:dyDescent="0.25">
      <c r="A366" s="13">
        <v>256986</v>
      </c>
      <c r="B366" s="14" t="s">
        <v>698</v>
      </c>
      <c r="C366" s="14" t="s">
        <v>699</v>
      </c>
      <c r="D366" s="14" t="s">
        <v>18</v>
      </c>
      <c r="E366" s="13">
        <v>3122306</v>
      </c>
      <c r="F366" s="14" t="s">
        <v>700</v>
      </c>
      <c r="G366" s="14" t="str">
        <f>R366</f>
        <v>Região Intermediária de Divinópolis</v>
      </c>
      <c r="H366" s="15">
        <f>VLOOKUP(E366,Planilha2!A:D,4,FALSE)</f>
        <v>0.76400000000000001</v>
      </c>
      <c r="I366" s="14" t="s">
        <v>20</v>
      </c>
      <c r="J366" s="14" t="s">
        <v>20</v>
      </c>
      <c r="K366" s="14" t="s">
        <v>20</v>
      </c>
      <c r="L366" s="14" t="s">
        <v>33</v>
      </c>
      <c r="M366" s="14" t="s">
        <v>20</v>
      </c>
      <c r="N366" s="14" t="s">
        <v>20</v>
      </c>
      <c r="O366" s="13" t="s">
        <v>281</v>
      </c>
      <c r="P366" s="14" t="s">
        <v>2426</v>
      </c>
      <c r="Q366" s="15"/>
      <c r="R366" s="10" t="str">
        <f>VLOOKUP(E366,Planilha2!A:D,3,FALSE)</f>
        <v>Região Intermediária de Divinópolis</v>
      </c>
      <c r="S366" s="11">
        <f>COUNTIFS($A$5:$A$595,A366)</f>
        <v>1</v>
      </c>
      <c r="T366" s="11">
        <f>COUNTIF($B$5:$B$595,B366)</f>
        <v>1</v>
      </c>
      <c r="U366" s="11">
        <f>COUNTIF($C$5:$C$595,C366)</f>
        <v>1</v>
      </c>
    </row>
    <row r="367" spans="1:21" ht="103.5" customHeight="1" x14ac:dyDescent="0.25">
      <c r="A367" s="13">
        <v>257071</v>
      </c>
      <c r="B367" s="14" t="s">
        <v>701</v>
      </c>
      <c r="C367" s="14" t="s">
        <v>702</v>
      </c>
      <c r="D367" s="14" t="s">
        <v>18</v>
      </c>
      <c r="E367" s="13">
        <v>3170206</v>
      </c>
      <c r="F367" s="14" t="s">
        <v>703</v>
      </c>
      <c r="G367" s="14" t="str">
        <f>R367</f>
        <v>Região Intermediária de Uberlândia</v>
      </c>
      <c r="H367" s="15">
        <f>VLOOKUP(E367,Planilha2!A:D,4,FALSE)</f>
        <v>0.78900000000000003</v>
      </c>
      <c r="I367" s="14" t="s">
        <v>20</v>
      </c>
      <c r="J367" s="14" t="s">
        <v>20</v>
      </c>
      <c r="K367" s="14" t="s">
        <v>20</v>
      </c>
      <c r="L367" s="14" t="s">
        <v>20</v>
      </c>
      <c r="M367" s="14" t="s">
        <v>20</v>
      </c>
      <c r="N367" s="14" t="s">
        <v>33</v>
      </c>
      <c r="O367" s="13" t="s">
        <v>704</v>
      </c>
      <c r="P367" s="14" t="s">
        <v>2426</v>
      </c>
      <c r="Q367" s="15"/>
      <c r="R367" s="10" t="str">
        <f>VLOOKUP(E367,Planilha2!A:D,3,FALSE)</f>
        <v>Região Intermediária de Uberlândia</v>
      </c>
      <c r="S367" s="11">
        <f>COUNTIFS($A$5:$A$595,A367)</f>
        <v>1</v>
      </c>
      <c r="T367" s="11">
        <f>COUNTIF($B$5:$B$595,B367)</f>
        <v>1</v>
      </c>
      <c r="U367" s="11">
        <f>COUNTIF($C$5:$C$595,C367)</f>
        <v>1</v>
      </c>
    </row>
    <row r="368" spans="1:21" ht="103.5" customHeight="1" x14ac:dyDescent="0.25">
      <c r="A368" s="13">
        <v>257115</v>
      </c>
      <c r="B368" s="14" t="s">
        <v>705</v>
      </c>
      <c r="C368" s="14" t="s">
        <v>706</v>
      </c>
      <c r="D368" s="14" t="s">
        <v>18</v>
      </c>
      <c r="E368" s="13">
        <v>3151800</v>
      </c>
      <c r="F368" s="14" t="s">
        <v>52</v>
      </c>
      <c r="G368" s="14" t="str">
        <f>R368</f>
        <v>Região Intermediária de Pouso Alegre</v>
      </c>
      <c r="H368" s="15">
        <f>VLOOKUP(E368,Planilha2!A:D,4,FALSE)</f>
        <v>0.77900000000000003</v>
      </c>
      <c r="I368" s="14" t="s">
        <v>20</v>
      </c>
      <c r="J368" s="14" t="s">
        <v>20</v>
      </c>
      <c r="K368" s="14" t="s">
        <v>20</v>
      </c>
      <c r="L368" s="14" t="s">
        <v>20</v>
      </c>
      <c r="M368" s="14" t="s">
        <v>20</v>
      </c>
      <c r="N368" s="14" t="s">
        <v>20</v>
      </c>
      <c r="O368" s="13" t="s">
        <v>249</v>
      </c>
      <c r="P368" s="14" t="s">
        <v>2426</v>
      </c>
      <c r="Q368" s="15"/>
      <c r="R368" s="10" t="str">
        <f>VLOOKUP(E368,Planilha2!A:D,3,FALSE)</f>
        <v>Região Intermediária de Pouso Alegre</v>
      </c>
      <c r="S368" s="11">
        <f>COUNTIFS($A$5:$A$595,A368)</f>
        <v>1</v>
      </c>
      <c r="T368" s="11">
        <f>COUNTIF($B$5:$B$595,B368)</f>
        <v>1</v>
      </c>
      <c r="U368" s="11">
        <f>COUNTIF($C$5:$C$595,C368)</f>
        <v>1</v>
      </c>
    </row>
    <row r="369" spans="1:21" ht="103.5" customHeight="1" x14ac:dyDescent="0.25">
      <c r="A369" s="13">
        <v>257129</v>
      </c>
      <c r="B369" s="14" t="s">
        <v>707</v>
      </c>
      <c r="C369" s="14" t="s">
        <v>708</v>
      </c>
      <c r="D369" s="14" t="s">
        <v>18</v>
      </c>
      <c r="E369" s="13">
        <v>3136702</v>
      </c>
      <c r="F369" s="14" t="s">
        <v>129</v>
      </c>
      <c r="G369" s="14" t="str">
        <f>R369</f>
        <v>Região Intermediária de Juíz de Fora</v>
      </c>
      <c r="H369" s="15">
        <f>VLOOKUP(E369,Planilha2!A:D,4,FALSE)</f>
        <v>0.77800000000000002</v>
      </c>
      <c r="I369" s="14" t="s">
        <v>20</v>
      </c>
      <c r="J369" s="14" t="s">
        <v>33</v>
      </c>
      <c r="K369" s="14" t="s">
        <v>20</v>
      </c>
      <c r="L369" s="14" t="s">
        <v>20</v>
      </c>
      <c r="M369" s="14" t="s">
        <v>20</v>
      </c>
      <c r="N369" s="14" t="s">
        <v>33</v>
      </c>
      <c r="O369" s="13" t="s">
        <v>240</v>
      </c>
      <c r="P369" s="14" t="s">
        <v>2426</v>
      </c>
      <c r="Q369" s="15"/>
      <c r="R369" s="10" t="str">
        <f>VLOOKUP(E369,Planilha2!A:D,3,FALSE)</f>
        <v>Região Intermediária de Juíz de Fora</v>
      </c>
      <c r="S369" s="11">
        <f>COUNTIFS($A$5:$A$595,A369)</f>
        <v>1</v>
      </c>
      <c r="T369" s="11">
        <f>COUNTIF($B$5:$B$595,B369)</f>
        <v>1</v>
      </c>
      <c r="U369" s="11">
        <f>COUNTIF($C$5:$C$595,C369)</f>
        <v>1</v>
      </c>
    </row>
    <row r="370" spans="1:21" ht="103.5" customHeight="1" x14ac:dyDescent="0.25">
      <c r="A370" s="13">
        <v>257245</v>
      </c>
      <c r="B370" s="14" t="s">
        <v>711</v>
      </c>
      <c r="C370" s="14" t="s">
        <v>712</v>
      </c>
      <c r="D370" s="14" t="s">
        <v>18</v>
      </c>
      <c r="E370" s="13">
        <v>3106200</v>
      </c>
      <c r="F370" s="14" t="s">
        <v>70</v>
      </c>
      <c r="G370" s="14" t="str">
        <f>R370</f>
        <v>Região Intermediária de Belo Horizonte</v>
      </c>
      <c r="H370" s="15">
        <f>VLOOKUP(E370,Planilha2!A:D,4,FALSE)</f>
        <v>0.81</v>
      </c>
      <c r="I370" s="14" t="s">
        <v>20</v>
      </c>
      <c r="J370" s="14" t="s">
        <v>20</v>
      </c>
      <c r="K370" s="14" t="s">
        <v>20</v>
      </c>
      <c r="L370" s="14" t="s">
        <v>33</v>
      </c>
      <c r="M370" s="14" t="s">
        <v>20</v>
      </c>
      <c r="N370" s="14" t="s">
        <v>20</v>
      </c>
      <c r="O370" s="13" t="s">
        <v>527</v>
      </c>
      <c r="P370" s="14" t="s">
        <v>2426</v>
      </c>
      <c r="Q370" s="15"/>
      <c r="R370" s="10" t="str">
        <f>VLOOKUP(E370,Planilha2!A:D,3,FALSE)</f>
        <v>Região Intermediária de Belo Horizonte</v>
      </c>
      <c r="S370" s="11">
        <f>COUNTIFS($A$5:$A$595,A370)</f>
        <v>1</v>
      </c>
      <c r="T370" s="11">
        <f>COUNTIF($B$5:$B$595,B370)</f>
        <v>1</v>
      </c>
      <c r="U370" s="11">
        <f>COUNTIF($C$5:$C$595,C370)</f>
        <v>1</v>
      </c>
    </row>
    <row r="371" spans="1:21" ht="103.5" customHeight="1" x14ac:dyDescent="0.25">
      <c r="A371" s="13">
        <v>257313</v>
      </c>
      <c r="B371" s="14" t="s">
        <v>713</v>
      </c>
      <c r="C371" s="14" t="s">
        <v>714</v>
      </c>
      <c r="D371" s="14" t="s">
        <v>18</v>
      </c>
      <c r="E371" s="13">
        <v>3106200</v>
      </c>
      <c r="F371" s="14" t="s">
        <v>70</v>
      </c>
      <c r="G371" s="14" t="str">
        <f>R371</f>
        <v>Região Intermediária de Belo Horizonte</v>
      </c>
      <c r="H371" s="15">
        <f>VLOOKUP(E371,Planilha2!A:D,4,FALSE)</f>
        <v>0.81</v>
      </c>
      <c r="I371" s="14" t="s">
        <v>20</v>
      </c>
      <c r="J371" s="14" t="s">
        <v>20</v>
      </c>
      <c r="K371" s="14" t="s">
        <v>20</v>
      </c>
      <c r="L371" s="14" t="s">
        <v>20</v>
      </c>
      <c r="M371" s="14" t="s">
        <v>20</v>
      </c>
      <c r="N371" s="14" t="s">
        <v>33</v>
      </c>
      <c r="O371" s="13" t="s">
        <v>715</v>
      </c>
      <c r="P371" s="14" t="s">
        <v>2426</v>
      </c>
      <c r="Q371" s="15"/>
      <c r="R371" s="10" t="str">
        <f>VLOOKUP(E371,Planilha2!A:D,3,FALSE)</f>
        <v>Região Intermediária de Belo Horizonte</v>
      </c>
      <c r="S371" s="11">
        <f>COUNTIFS($A$5:$A$595,A371)</f>
        <v>1</v>
      </c>
      <c r="T371" s="11">
        <f>COUNTIF($B$5:$B$595,B371)</f>
        <v>1</v>
      </c>
      <c r="U371" s="11">
        <f>COUNTIF($C$5:$C$595,C371)</f>
        <v>1</v>
      </c>
    </row>
    <row r="372" spans="1:21" ht="103.5" customHeight="1" x14ac:dyDescent="0.25">
      <c r="A372" s="13">
        <v>257340</v>
      </c>
      <c r="B372" s="14" t="s">
        <v>716</v>
      </c>
      <c r="C372" s="14" t="s">
        <v>717</v>
      </c>
      <c r="D372" s="14" t="s">
        <v>18</v>
      </c>
      <c r="E372" s="13">
        <v>3140001</v>
      </c>
      <c r="F372" s="14" t="s">
        <v>449</v>
      </c>
      <c r="G372" s="14" t="str">
        <f>R372</f>
        <v>Região Intermediária de Belo Horizonte</v>
      </c>
      <c r="H372" s="15">
        <f>VLOOKUP(E372,Planilha2!A:D,4,FALSE)</f>
        <v>0.74199999999999999</v>
      </c>
      <c r="I372" s="14" t="s">
        <v>20</v>
      </c>
      <c r="J372" s="14" t="s">
        <v>20</v>
      </c>
      <c r="K372" s="14" t="s">
        <v>20</v>
      </c>
      <c r="L372" s="14" t="s">
        <v>20</v>
      </c>
      <c r="M372" s="14" t="s">
        <v>20</v>
      </c>
      <c r="N372" s="14" t="s">
        <v>20</v>
      </c>
      <c r="O372" s="13" t="s">
        <v>718</v>
      </c>
      <c r="P372" s="14" t="s">
        <v>2426</v>
      </c>
      <c r="Q372" s="15"/>
      <c r="R372" s="10" t="str">
        <f>VLOOKUP(E372,Planilha2!A:D,3,FALSE)</f>
        <v>Região Intermediária de Belo Horizonte</v>
      </c>
      <c r="S372" s="11">
        <f>COUNTIFS($A$5:$A$595,A372)</f>
        <v>1</v>
      </c>
      <c r="T372" s="11">
        <f>COUNTIF($B$5:$B$595,B372)</f>
        <v>1</v>
      </c>
      <c r="U372" s="11">
        <f>COUNTIF($C$5:$C$595,C372)</f>
        <v>1</v>
      </c>
    </row>
    <row r="373" spans="1:21" ht="103.5" customHeight="1" x14ac:dyDescent="0.25">
      <c r="A373" s="13">
        <v>257382</v>
      </c>
      <c r="B373" s="14" t="s">
        <v>719</v>
      </c>
      <c r="C373" s="14" t="s">
        <v>720</v>
      </c>
      <c r="D373" s="14" t="s">
        <v>18</v>
      </c>
      <c r="E373" s="13">
        <v>3103504</v>
      </c>
      <c r="F373" s="14" t="s">
        <v>393</v>
      </c>
      <c r="G373" s="14" t="str">
        <f>R373</f>
        <v>Região Intermediária de Uberlândia</v>
      </c>
      <c r="H373" s="15">
        <f>VLOOKUP(E373,Planilha2!A:D,4,FALSE)</f>
        <v>0.77300000000000002</v>
      </c>
      <c r="I373" s="14" t="s">
        <v>20</v>
      </c>
      <c r="J373" s="14" t="s">
        <v>20</v>
      </c>
      <c r="K373" s="14" t="s">
        <v>20</v>
      </c>
      <c r="L373" s="14" t="s">
        <v>20</v>
      </c>
      <c r="M373" s="14" t="s">
        <v>20</v>
      </c>
      <c r="N373" s="14" t="s">
        <v>20</v>
      </c>
      <c r="O373" s="13" t="s">
        <v>194</v>
      </c>
      <c r="P373" s="14" t="s">
        <v>2426</v>
      </c>
      <c r="Q373" s="15"/>
      <c r="R373" s="10" t="str">
        <f>VLOOKUP(E373,Planilha2!A:D,3,FALSE)</f>
        <v>Região Intermediária de Uberlândia</v>
      </c>
      <c r="S373" s="11">
        <f>COUNTIFS($A$5:$A$595,A373)</f>
        <v>1</v>
      </c>
      <c r="T373" s="11">
        <f>COUNTIF($B$5:$B$595,B373)</f>
        <v>1</v>
      </c>
      <c r="U373" s="11">
        <f>COUNTIF($C$5:$C$595,C373)</f>
        <v>1</v>
      </c>
    </row>
    <row r="374" spans="1:21" ht="103.5" customHeight="1" x14ac:dyDescent="0.25">
      <c r="A374" s="13">
        <v>257400</v>
      </c>
      <c r="B374" s="14" t="s">
        <v>721</v>
      </c>
      <c r="C374" s="14" t="s">
        <v>722</v>
      </c>
      <c r="D374" s="14" t="s">
        <v>18</v>
      </c>
      <c r="E374" s="13">
        <v>3121605</v>
      </c>
      <c r="F374" s="14" t="s">
        <v>254</v>
      </c>
      <c r="G374" s="14" t="str">
        <f>R374</f>
        <v>Região Intermediária de Teófilo Otoni</v>
      </c>
      <c r="H374" s="15">
        <f>VLOOKUP(E374,Planilha2!A:D,4,FALSE)</f>
        <v>0.71599999999999997</v>
      </c>
      <c r="I374" s="14" t="s">
        <v>33</v>
      </c>
      <c r="J374" s="14" t="s">
        <v>20</v>
      </c>
      <c r="K374" s="14" t="s">
        <v>20</v>
      </c>
      <c r="L374" s="14" t="s">
        <v>20</v>
      </c>
      <c r="M374" s="14" t="s">
        <v>20</v>
      </c>
      <c r="N374" s="14" t="s">
        <v>20</v>
      </c>
      <c r="O374" s="13" t="s">
        <v>723</v>
      </c>
      <c r="P374" s="14" t="s">
        <v>2426</v>
      </c>
      <c r="Q374" s="15"/>
      <c r="R374" s="10" t="str">
        <f>VLOOKUP(E374,Planilha2!A:D,3,FALSE)</f>
        <v>Região Intermediária de Teófilo Otoni</v>
      </c>
      <c r="S374" s="11">
        <f>COUNTIFS($A$5:$A$595,A374)</f>
        <v>1</v>
      </c>
      <c r="T374" s="11">
        <f>COUNTIF($B$5:$B$595,B374)</f>
        <v>1</v>
      </c>
      <c r="U374" s="11">
        <f>COUNTIF($C$5:$C$595,C374)</f>
        <v>1</v>
      </c>
    </row>
    <row r="375" spans="1:21" ht="103.5" customHeight="1" x14ac:dyDescent="0.25">
      <c r="A375" s="13">
        <v>257446</v>
      </c>
      <c r="B375" s="14" t="s">
        <v>727</v>
      </c>
      <c r="C375" s="14" t="s">
        <v>728</v>
      </c>
      <c r="D375" s="14" t="s">
        <v>18</v>
      </c>
      <c r="E375" s="13">
        <v>3122306</v>
      </c>
      <c r="F375" s="14" t="s">
        <v>700</v>
      </c>
      <c r="G375" s="14" t="str">
        <f>R375</f>
        <v>Região Intermediária de Divinópolis</v>
      </c>
      <c r="H375" s="15">
        <f>VLOOKUP(E375,Planilha2!A:D,4,FALSE)</f>
        <v>0.76400000000000001</v>
      </c>
      <c r="I375" s="14" t="s">
        <v>20</v>
      </c>
      <c r="J375" s="14" t="s">
        <v>20</v>
      </c>
      <c r="K375" s="14" t="s">
        <v>20</v>
      </c>
      <c r="L375" s="14" t="s">
        <v>33</v>
      </c>
      <c r="M375" s="14" t="s">
        <v>20</v>
      </c>
      <c r="N375" s="14" t="s">
        <v>33</v>
      </c>
      <c r="O375" s="13" t="s">
        <v>729</v>
      </c>
      <c r="P375" s="14" t="s">
        <v>2426</v>
      </c>
      <c r="Q375" s="15"/>
      <c r="R375" s="10" t="str">
        <f>VLOOKUP(E375,Planilha2!A:D,3,FALSE)</f>
        <v>Região Intermediária de Divinópolis</v>
      </c>
      <c r="S375" s="11">
        <f>COUNTIFS($A$5:$A$595,A375)</f>
        <v>1</v>
      </c>
      <c r="T375" s="11">
        <f>COUNTIF($B$5:$B$595,B375)</f>
        <v>1</v>
      </c>
      <c r="U375" s="11">
        <f>COUNTIF($C$5:$C$595,C375)</f>
        <v>1</v>
      </c>
    </row>
    <row r="376" spans="1:21" ht="103.5" customHeight="1" x14ac:dyDescent="0.25">
      <c r="A376" s="13">
        <v>257501</v>
      </c>
      <c r="B376" s="14" t="s">
        <v>730</v>
      </c>
      <c r="C376" s="14" t="s">
        <v>731</v>
      </c>
      <c r="D376" s="14" t="s">
        <v>18</v>
      </c>
      <c r="E376" s="13">
        <v>3106200</v>
      </c>
      <c r="F376" s="14" t="s">
        <v>115</v>
      </c>
      <c r="G376" s="14" t="str">
        <f>R376</f>
        <v>Região Intermediária de Belo Horizonte</v>
      </c>
      <c r="H376" s="15">
        <f>VLOOKUP(E376,Planilha2!A:D,4,FALSE)</f>
        <v>0.81</v>
      </c>
      <c r="I376" s="14" t="s">
        <v>33</v>
      </c>
      <c r="J376" s="14" t="s">
        <v>20</v>
      </c>
      <c r="K376" s="14" t="s">
        <v>20</v>
      </c>
      <c r="L376" s="14" t="s">
        <v>20</v>
      </c>
      <c r="M376" s="14" t="s">
        <v>20</v>
      </c>
      <c r="N376" s="14" t="s">
        <v>20</v>
      </c>
      <c r="O376" s="13" t="s">
        <v>732</v>
      </c>
      <c r="P376" s="14" t="s">
        <v>2426</v>
      </c>
      <c r="Q376" s="15"/>
      <c r="R376" s="10" t="str">
        <f>VLOOKUP(E376,Planilha2!A:D,3,FALSE)</f>
        <v>Região Intermediária de Belo Horizonte</v>
      </c>
      <c r="S376" s="11">
        <f>COUNTIFS($A$5:$A$595,A376)</f>
        <v>1</v>
      </c>
      <c r="T376" s="11">
        <f>COUNTIF($B$5:$B$595,B376)</f>
        <v>1</v>
      </c>
      <c r="U376" s="11">
        <f>COUNTIF($C$5:$C$595,C376)</f>
        <v>1</v>
      </c>
    </row>
    <row r="377" spans="1:21" ht="103.5" customHeight="1" x14ac:dyDescent="0.25">
      <c r="A377" s="13">
        <v>257537</v>
      </c>
      <c r="B377" s="14" t="s">
        <v>733</v>
      </c>
      <c r="C377" s="14" t="s">
        <v>734</v>
      </c>
      <c r="D377" s="14" t="s">
        <v>18</v>
      </c>
      <c r="E377" s="13">
        <v>3106200</v>
      </c>
      <c r="F377" s="14" t="s">
        <v>70</v>
      </c>
      <c r="G377" s="14" t="str">
        <f>R377</f>
        <v>Região Intermediária de Belo Horizonte</v>
      </c>
      <c r="H377" s="15">
        <f>VLOOKUP(E377,Planilha2!A:D,4,FALSE)</f>
        <v>0.81</v>
      </c>
      <c r="I377" s="14" t="s">
        <v>33</v>
      </c>
      <c r="J377" s="14" t="s">
        <v>20</v>
      </c>
      <c r="K377" s="14" t="s">
        <v>20</v>
      </c>
      <c r="L377" s="14" t="s">
        <v>20</v>
      </c>
      <c r="M377" s="14" t="s">
        <v>20</v>
      </c>
      <c r="N377" s="14" t="s">
        <v>20</v>
      </c>
      <c r="O377" s="13" t="s">
        <v>735</v>
      </c>
      <c r="P377" s="14" t="s">
        <v>2426</v>
      </c>
      <c r="Q377" s="15"/>
      <c r="R377" s="10" t="str">
        <f>VLOOKUP(E377,Planilha2!A:D,3,FALSE)</f>
        <v>Região Intermediária de Belo Horizonte</v>
      </c>
      <c r="S377" s="11">
        <f>COUNTIFS($A$5:$A$595,A377)</f>
        <v>1</v>
      </c>
      <c r="T377" s="11">
        <f>COUNTIF($B$5:$B$595,B377)</f>
        <v>1</v>
      </c>
      <c r="U377" s="11">
        <f>COUNTIF($C$5:$C$595,C377)</f>
        <v>1</v>
      </c>
    </row>
    <row r="378" spans="1:21" ht="103.5" customHeight="1" x14ac:dyDescent="0.25">
      <c r="A378" s="13">
        <v>257597</v>
      </c>
      <c r="B378" s="14" t="s">
        <v>736</v>
      </c>
      <c r="C378" s="14" t="s">
        <v>737</v>
      </c>
      <c r="D378" s="14" t="s">
        <v>18</v>
      </c>
      <c r="E378" s="13">
        <v>3145901</v>
      </c>
      <c r="F378" s="14" t="s">
        <v>141</v>
      </c>
      <c r="G378" s="14" t="str">
        <f>R378</f>
        <v>Região Intermediária de Barbacena</v>
      </c>
      <c r="H378" s="15">
        <f>VLOOKUP(E378,Planilha2!A:D,4,FALSE)</f>
        <v>0.76400000000000001</v>
      </c>
      <c r="I378" s="14" t="s">
        <v>20</v>
      </c>
      <c r="J378" s="14" t="s">
        <v>33</v>
      </c>
      <c r="K378" s="14" t="s">
        <v>20</v>
      </c>
      <c r="L378" s="14" t="s">
        <v>20</v>
      </c>
      <c r="M378" s="14" t="s">
        <v>20</v>
      </c>
      <c r="N378" s="14" t="s">
        <v>20</v>
      </c>
      <c r="O378" s="13" t="s">
        <v>255</v>
      </c>
      <c r="P378" s="14" t="s">
        <v>2426</v>
      </c>
      <c r="Q378" s="15"/>
      <c r="R378" s="10" t="str">
        <f>VLOOKUP(E378,Planilha2!A:D,3,FALSE)</f>
        <v>Região Intermediária de Barbacena</v>
      </c>
      <c r="S378" s="11">
        <f>COUNTIFS($A$5:$A$595,A378)</f>
        <v>1</v>
      </c>
      <c r="T378" s="11">
        <f>COUNTIF($B$5:$B$595,B378)</f>
        <v>1</v>
      </c>
      <c r="U378" s="11">
        <f>COUNTIF($C$5:$C$595,C378)</f>
        <v>1</v>
      </c>
    </row>
    <row r="379" spans="1:21" ht="103.5" customHeight="1" x14ac:dyDescent="0.25">
      <c r="A379" s="13">
        <v>257612</v>
      </c>
      <c r="B379" s="14" t="s">
        <v>738</v>
      </c>
      <c r="C379" s="14" t="s">
        <v>739</v>
      </c>
      <c r="D379" s="14" t="s">
        <v>18</v>
      </c>
      <c r="E379" s="13">
        <v>3106200</v>
      </c>
      <c r="F379" s="14" t="s">
        <v>70</v>
      </c>
      <c r="G379" s="14" t="str">
        <f>R379</f>
        <v>Região Intermediária de Belo Horizonte</v>
      </c>
      <c r="H379" s="15">
        <f>VLOOKUP(E379,Planilha2!A:D,4,FALSE)</f>
        <v>0.81</v>
      </c>
      <c r="I379" s="14" t="s">
        <v>33</v>
      </c>
      <c r="J379" s="14" t="s">
        <v>20</v>
      </c>
      <c r="K379" s="14" t="s">
        <v>20</v>
      </c>
      <c r="L379" s="14" t="s">
        <v>20</v>
      </c>
      <c r="M379" s="14" t="s">
        <v>20</v>
      </c>
      <c r="N379" s="14" t="s">
        <v>33</v>
      </c>
      <c r="O379" s="13" t="s">
        <v>740</v>
      </c>
      <c r="P379" s="14" t="s">
        <v>2426</v>
      </c>
      <c r="Q379" s="15"/>
      <c r="R379" s="10" t="str">
        <f>VLOOKUP(E379,Planilha2!A:D,3,FALSE)</f>
        <v>Região Intermediária de Belo Horizonte</v>
      </c>
      <c r="S379" s="11">
        <f>COUNTIFS($A$5:$A$595,A379)</f>
        <v>1</v>
      </c>
      <c r="T379" s="11">
        <f>COUNTIF($B$5:$B$595,B379)</f>
        <v>1</v>
      </c>
      <c r="U379" s="11">
        <f>COUNTIF($C$5:$C$595,C379)</f>
        <v>1</v>
      </c>
    </row>
    <row r="380" spans="1:21" ht="103.5" customHeight="1" x14ac:dyDescent="0.25">
      <c r="A380" s="13">
        <v>257673</v>
      </c>
      <c r="B380" s="14" t="s">
        <v>741</v>
      </c>
      <c r="C380" s="14" t="s">
        <v>742</v>
      </c>
      <c r="D380" s="14" t="s">
        <v>18</v>
      </c>
      <c r="E380" s="13">
        <v>3106200</v>
      </c>
      <c r="F380" s="14" t="s">
        <v>208</v>
      </c>
      <c r="G380" s="14" t="str">
        <f>R380</f>
        <v>Região Intermediária de Belo Horizonte</v>
      </c>
      <c r="H380" s="15">
        <f>VLOOKUP(E380,Planilha2!A:D,4,FALSE)</f>
        <v>0.81</v>
      </c>
      <c r="I380" s="14" t="s">
        <v>20</v>
      </c>
      <c r="J380" s="14" t="s">
        <v>20</v>
      </c>
      <c r="K380" s="14" t="s">
        <v>20</v>
      </c>
      <c r="L380" s="14" t="s">
        <v>20</v>
      </c>
      <c r="M380" s="14" t="s">
        <v>20</v>
      </c>
      <c r="N380" s="14" t="s">
        <v>33</v>
      </c>
      <c r="O380" s="14">
        <v>75.125</v>
      </c>
      <c r="P380" s="14" t="s">
        <v>2426</v>
      </c>
      <c r="Q380" s="15"/>
      <c r="R380" s="10" t="str">
        <f>VLOOKUP(E380,Planilha2!A:D,3,FALSE)</f>
        <v>Região Intermediária de Belo Horizonte</v>
      </c>
      <c r="S380" s="11">
        <f>COUNTIFS($A$5:$A$595,A380)</f>
        <v>1</v>
      </c>
      <c r="T380" s="11">
        <f>COUNTIF($B$5:$B$595,B380)</f>
        <v>1</v>
      </c>
      <c r="U380" s="11">
        <f>COUNTIF($C$5:$C$595,C380)</f>
        <v>1</v>
      </c>
    </row>
    <row r="381" spans="1:21" ht="103.5" customHeight="1" x14ac:dyDescent="0.25">
      <c r="A381" s="13">
        <v>257727</v>
      </c>
      <c r="B381" s="14" t="s">
        <v>743</v>
      </c>
      <c r="C381" s="14" t="s">
        <v>744</v>
      </c>
      <c r="D381" s="14" t="s">
        <v>18</v>
      </c>
      <c r="E381" s="13">
        <v>3135209</v>
      </c>
      <c r="F381" s="14" t="s">
        <v>745</v>
      </c>
      <c r="G381" s="14" t="str">
        <f>R381</f>
        <v>Região Intermediária de Montes Claros</v>
      </c>
      <c r="H381" s="15">
        <f>VLOOKUP(E381,Planilha2!A:D,4,FALSE)</f>
        <v>0.65800000000000003</v>
      </c>
      <c r="I381" s="14" t="s">
        <v>33</v>
      </c>
      <c r="J381" s="14" t="s">
        <v>33</v>
      </c>
      <c r="K381" s="14" t="s">
        <v>20</v>
      </c>
      <c r="L381" s="14" t="s">
        <v>20</v>
      </c>
      <c r="M381" s="14" t="s">
        <v>20</v>
      </c>
      <c r="N381" s="14" t="s">
        <v>20</v>
      </c>
      <c r="O381" s="14">
        <v>94.5</v>
      </c>
      <c r="P381" s="14" t="s">
        <v>2426</v>
      </c>
      <c r="Q381" s="15"/>
      <c r="R381" s="10" t="str">
        <f>VLOOKUP(E381,Planilha2!A:D,3,FALSE)</f>
        <v>Região Intermediária de Montes Claros</v>
      </c>
      <c r="S381" s="11">
        <f>COUNTIFS($A$5:$A$595,A381)</f>
        <v>1</v>
      </c>
      <c r="T381" s="11">
        <f>COUNTIF($B$5:$B$595,B381)</f>
        <v>1</v>
      </c>
      <c r="U381" s="11">
        <f>COUNTIF($C$5:$C$595,C381)</f>
        <v>1</v>
      </c>
    </row>
    <row r="382" spans="1:21" ht="103.5" customHeight="1" x14ac:dyDescent="0.25">
      <c r="A382" s="13">
        <v>257754</v>
      </c>
      <c r="B382" s="14" t="s">
        <v>746</v>
      </c>
      <c r="C382" s="14" t="s">
        <v>747</v>
      </c>
      <c r="D382" s="14" t="s">
        <v>18</v>
      </c>
      <c r="E382" s="13">
        <v>3143302</v>
      </c>
      <c r="F382" s="14" t="s">
        <v>748</v>
      </c>
      <c r="G382" s="14" t="str">
        <f>R382</f>
        <v>Região Intermediária de Montes Claros</v>
      </c>
      <c r="H382" s="15">
        <f>VLOOKUP(E382,Planilha2!A:D,4,FALSE)</f>
        <v>0.77</v>
      </c>
      <c r="I382" s="14" t="s">
        <v>33</v>
      </c>
      <c r="J382" s="14" t="s">
        <v>20</v>
      </c>
      <c r="K382" s="14" t="s">
        <v>20</v>
      </c>
      <c r="L382" s="14" t="s">
        <v>20</v>
      </c>
      <c r="M382" s="14" t="s">
        <v>20</v>
      </c>
      <c r="N382" s="14" t="s">
        <v>20</v>
      </c>
      <c r="O382" s="13">
        <v>79.25</v>
      </c>
      <c r="P382" s="14" t="s">
        <v>2426</v>
      </c>
      <c r="Q382" s="15"/>
      <c r="R382" s="10" t="str">
        <f>VLOOKUP(E382,Planilha2!A:D,3,FALSE)</f>
        <v>Região Intermediária de Montes Claros</v>
      </c>
      <c r="S382" s="11">
        <f>COUNTIFS($A$5:$A$595,A382)</f>
        <v>1</v>
      </c>
      <c r="T382" s="11">
        <f>COUNTIF($B$5:$B$595,B382)</f>
        <v>1</v>
      </c>
      <c r="U382" s="11">
        <f>COUNTIF($C$5:$C$595,C382)</f>
        <v>1</v>
      </c>
    </row>
    <row r="383" spans="1:21" ht="103.5" customHeight="1" x14ac:dyDescent="0.25">
      <c r="A383" s="13">
        <v>257778</v>
      </c>
      <c r="B383" s="14" t="s">
        <v>749</v>
      </c>
      <c r="C383" s="14" t="s">
        <v>750</v>
      </c>
      <c r="D383" s="14" t="s">
        <v>18</v>
      </c>
      <c r="E383" s="13">
        <v>3165305</v>
      </c>
      <c r="F383" s="14" t="s">
        <v>751</v>
      </c>
      <c r="G383" s="14" t="str">
        <f>R383</f>
        <v>Região Intermediária de Barbacena</v>
      </c>
      <c r="H383" s="15">
        <f>VLOOKUP(E383,Planilha2!A:D,4,FALSE)</f>
        <v>0.71499999999999997</v>
      </c>
      <c r="I383" s="14" t="s">
        <v>20</v>
      </c>
      <c r="J383" s="14" t="s">
        <v>20</v>
      </c>
      <c r="K383" s="14" t="s">
        <v>20</v>
      </c>
      <c r="L383" s="14" t="s">
        <v>20</v>
      </c>
      <c r="M383" s="14" t="s">
        <v>20</v>
      </c>
      <c r="N383" s="14" t="s">
        <v>20</v>
      </c>
      <c r="O383" s="14">
        <v>84.875</v>
      </c>
      <c r="P383" s="14" t="s">
        <v>2426</v>
      </c>
      <c r="Q383" s="15"/>
      <c r="R383" s="10" t="str">
        <f>VLOOKUP(E383,Planilha2!A:D,3,FALSE)</f>
        <v>Região Intermediária de Barbacena</v>
      </c>
      <c r="S383" s="11">
        <f>COUNTIFS($A$5:$A$595,A383)</f>
        <v>1</v>
      </c>
      <c r="T383" s="11">
        <f>COUNTIF($B$5:$B$595,B383)</f>
        <v>1</v>
      </c>
      <c r="U383" s="11">
        <f>COUNTIF($C$5:$C$595,C383)</f>
        <v>1</v>
      </c>
    </row>
    <row r="384" spans="1:21" ht="103.5" customHeight="1" x14ac:dyDescent="0.25">
      <c r="A384" s="13">
        <v>257840</v>
      </c>
      <c r="B384" s="14" t="s">
        <v>752</v>
      </c>
      <c r="C384" s="14" t="s">
        <v>752</v>
      </c>
      <c r="D384" s="14" t="s">
        <v>18</v>
      </c>
      <c r="E384" s="13">
        <v>3132404</v>
      </c>
      <c r="F384" s="14" t="s">
        <v>507</v>
      </c>
      <c r="G384" s="14" t="str">
        <f>R384</f>
        <v>Região Intermediária de Pouso Alegre</v>
      </c>
      <c r="H384" s="15">
        <f>VLOOKUP(E384,Planilha2!A:D,4,FALSE)</f>
        <v>0.78700000000000003</v>
      </c>
      <c r="I384" s="14" t="s">
        <v>20</v>
      </c>
      <c r="J384" s="14" t="s">
        <v>20</v>
      </c>
      <c r="K384" s="14" t="s">
        <v>20</v>
      </c>
      <c r="L384" s="14" t="s">
        <v>20</v>
      </c>
      <c r="M384" s="14" t="s">
        <v>20</v>
      </c>
      <c r="N384" s="14" t="s">
        <v>33</v>
      </c>
      <c r="O384" s="14">
        <v>78.625</v>
      </c>
      <c r="P384" s="14" t="s">
        <v>2426</v>
      </c>
      <c r="Q384" s="15"/>
      <c r="R384" s="10" t="str">
        <f>VLOOKUP(E384,Planilha2!A:D,3,FALSE)</f>
        <v>Região Intermediária de Pouso Alegre</v>
      </c>
      <c r="S384" s="11">
        <f>COUNTIFS($A$5:$A$595,A384)</f>
        <v>1</v>
      </c>
      <c r="T384" s="11">
        <f>COUNTIF($B$5:$B$595,B384)</f>
        <v>1</v>
      </c>
      <c r="U384" s="11">
        <f>COUNTIF($C$5:$C$595,C384)</f>
        <v>1</v>
      </c>
    </row>
    <row r="385" spans="1:21" ht="103.5" customHeight="1" x14ac:dyDescent="0.25">
      <c r="A385" s="13">
        <v>257888</v>
      </c>
      <c r="B385" s="14" t="s">
        <v>753</v>
      </c>
      <c r="C385" s="14" t="s">
        <v>754</v>
      </c>
      <c r="D385" s="14" t="s">
        <v>18</v>
      </c>
      <c r="E385" s="13">
        <v>3107406</v>
      </c>
      <c r="F385" s="14" t="s">
        <v>755</v>
      </c>
      <c r="G385" s="14" t="str">
        <f>R385</f>
        <v>Região Intermediária de Divinópolis</v>
      </c>
      <c r="H385" s="15">
        <f>VLOOKUP(E385,Planilha2!A:D,4,FALSE)</f>
        <v>0.75</v>
      </c>
      <c r="I385" s="14" t="s">
        <v>33</v>
      </c>
      <c r="J385" s="14" t="s">
        <v>20</v>
      </c>
      <c r="K385" s="14" t="s">
        <v>20</v>
      </c>
      <c r="L385" s="14" t="s">
        <v>20</v>
      </c>
      <c r="M385" s="14" t="s">
        <v>20</v>
      </c>
      <c r="N385" s="14" t="s">
        <v>33</v>
      </c>
      <c r="O385" s="13" t="s">
        <v>240</v>
      </c>
      <c r="P385" s="14" t="s">
        <v>2426</v>
      </c>
      <c r="Q385" s="15"/>
      <c r="R385" s="10" t="str">
        <f>VLOOKUP(E385,Planilha2!A:D,3,FALSE)</f>
        <v>Região Intermediária de Divinópolis</v>
      </c>
      <c r="S385" s="11">
        <f>COUNTIFS($A$5:$A$595,A385)</f>
        <v>1</v>
      </c>
      <c r="T385" s="11">
        <f>COUNTIF($B$5:$B$595,B385)</f>
        <v>1</v>
      </c>
      <c r="U385" s="11">
        <f>COUNTIF($C$5:$C$595,C385)</f>
        <v>1</v>
      </c>
    </row>
    <row r="386" spans="1:21" ht="103.5" customHeight="1" x14ac:dyDescent="0.25">
      <c r="A386" s="13">
        <v>257893</v>
      </c>
      <c r="B386" s="14" t="s">
        <v>756</v>
      </c>
      <c r="C386" s="14" t="s">
        <v>757</v>
      </c>
      <c r="D386" s="14" t="s">
        <v>18</v>
      </c>
      <c r="E386" s="13">
        <v>3122306</v>
      </c>
      <c r="F386" s="14" t="s">
        <v>758</v>
      </c>
      <c r="G386" s="14" t="str">
        <f>R386</f>
        <v>Região Intermediária de Divinópolis</v>
      </c>
      <c r="H386" s="15">
        <f>VLOOKUP(E386,Planilha2!A:D,4,FALSE)</f>
        <v>0.76400000000000001</v>
      </c>
      <c r="I386" s="14" t="s">
        <v>20</v>
      </c>
      <c r="J386" s="14" t="s">
        <v>20</v>
      </c>
      <c r="K386" s="14" t="s">
        <v>20</v>
      </c>
      <c r="L386" s="14" t="s">
        <v>20</v>
      </c>
      <c r="M386" s="14" t="s">
        <v>20</v>
      </c>
      <c r="N386" s="14" t="s">
        <v>20</v>
      </c>
      <c r="O386" s="13" t="s">
        <v>759</v>
      </c>
      <c r="P386" s="14" t="s">
        <v>2426</v>
      </c>
      <c r="Q386" s="15"/>
      <c r="R386" s="10" t="str">
        <f>VLOOKUP(E386,Planilha2!A:D,3,FALSE)</f>
        <v>Região Intermediária de Divinópolis</v>
      </c>
      <c r="S386" s="11">
        <f>COUNTIFS($A$5:$A$595,A386)</f>
        <v>1</v>
      </c>
      <c r="T386" s="11">
        <f>COUNTIF($B$5:$B$595,B386)</f>
        <v>1</v>
      </c>
      <c r="U386" s="11">
        <f>COUNTIF($C$5:$C$595,C386)</f>
        <v>1</v>
      </c>
    </row>
    <row r="387" spans="1:21" ht="103.5" customHeight="1" x14ac:dyDescent="0.25">
      <c r="A387" s="13">
        <v>257918</v>
      </c>
      <c r="B387" s="14" t="s">
        <v>760</v>
      </c>
      <c r="C387" s="14" t="s">
        <v>761</v>
      </c>
      <c r="D387" s="14" t="s">
        <v>18</v>
      </c>
      <c r="E387" s="13">
        <v>3106200</v>
      </c>
      <c r="F387" s="14" t="s">
        <v>70</v>
      </c>
      <c r="G387" s="14" t="str">
        <f>R387</f>
        <v>Região Intermediária de Belo Horizonte</v>
      </c>
      <c r="H387" s="15">
        <f>VLOOKUP(E387,Planilha2!A:D,4,FALSE)</f>
        <v>0.81</v>
      </c>
      <c r="I387" s="14" t="s">
        <v>20</v>
      </c>
      <c r="J387" s="14" t="s">
        <v>20</v>
      </c>
      <c r="K387" s="14" t="s">
        <v>20</v>
      </c>
      <c r="L387" s="14" t="s">
        <v>20</v>
      </c>
      <c r="M387" s="14" t="s">
        <v>20</v>
      </c>
      <c r="N387" s="14" t="s">
        <v>33</v>
      </c>
      <c r="O387" s="13" t="s">
        <v>762</v>
      </c>
      <c r="P387" s="14" t="s">
        <v>2426</v>
      </c>
      <c r="Q387" s="15"/>
      <c r="R387" s="10" t="str">
        <f>VLOOKUP(E387,Planilha2!A:D,3,FALSE)</f>
        <v>Região Intermediária de Belo Horizonte</v>
      </c>
      <c r="S387" s="11">
        <f>COUNTIFS($A$5:$A$595,A387)</f>
        <v>1</v>
      </c>
      <c r="T387" s="11">
        <f>COUNTIF($B$5:$B$595,B387)</f>
        <v>1</v>
      </c>
      <c r="U387" s="11">
        <f>COUNTIF($C$5:$C$595,C387)</f>
        <v>1</v>
      </c>
    </row>
    <row r="388" spans="1:21" ht="103.5" customHeight="1" x14ac:dyDescent="0.25">
      <c r="A388" s="13">
        <v>258068</v>
      </c>
      <c r="B388" s="14" t="s">
        <v>769</v>
      </c>
      <c r="C388" s="14" t="s">
        <v>770</v>
      </c>
      <c r="D388" s="14" t="s">
        <v>18</v>
      </c>
      <c r="E388" s="13">
        <v>3152501</v>
      </c>
      <c r="F388" s="14" t="s">
        <v>519</v>
      </c>
      <c r="G388" s="14" t="str">
        <f>R388</f>
        <v>Região Intermediária de Pouso Alegre</v>
      </c>
      <c r="H388" s="15">
        <f>VLOOKUP(E388,Planilha2!A:D,4,FALSE)</f>
        <v>0.77400000000000002</v>
      </c>
      <c r="I388" s="14" t="s">
        <v>20</v>
      </c>
      <c r="J388" s="14" t="s">
        <v>33</v>
      </c>
      <c r="K388" s="14" t="s">
        <v>20</v>
      </c>
      <c r="L388" s="14" t="s">
        <v>20</v>
      </c>
      <c r="M388" s="14" t="s">
        <v>20</v>
      </c>
      <c r="N388" s="14" t="s">
        <v>33</v>
      </c>
      <c r="O388" s="13" t="s">
        <v>138</v>
      </c>
      <c r="P388" s="14" t="s">
        <v>2426</v>
      </c>
      <c r="Q388" s="15"/>
      <c r="R388" s="10" t="str">
        <f>VLOOKUP(E388,Planilha2!A:D,3,FALSE)</f>
        <v>Região Intermediária de Pouso Alegre</v>
      </c>
      <c r="S388" s="11">
        <f>COUNTIFS($A$5:$A$595,A388)</f>
        <v>1</v>
      </c>
      <c r="T388" s="11">
        <f>COUNTIF($B$5:$B$595,B388)</f>
        <v>1</v>
      </c>
      <c r="U388" s="11">
        <f>COUNTIF($C$5:$C$595,C388)</f>
        <v>1</v>
      </c>
    </row>
    <row r="389" spans="1:21" ht="103.5" customHeight="1" x14ac:dyDescent="0.25">
      <c r="A389" s="13">
        <v>258160</v>
      </c>
      <c r="B389" s="14" t="s">
        <v>771</v>
      </c>
      <c r="C389" s="14" t="s">
        <v>772</v>
      </c>
      <c r="D389" s="14" t="s">
        <v>18</v>
      </c>
      <c r="E389" s="13">
        <v>3106200</v>
      </c>
      <c r="F389" s="14" t="s">
        <v>70</v>
      </c>
      <c r="G389" s="14" t="str">
        <f>R389</f>
        <v>Região Intermediária de Belo Horizonte</v>
      </c>
      <c r="H389" s="15">
        <f>VLOOKUP(E389,Planilha2!A:D,4,FALSE)</f>
        <v>0.81</v>
      </c>
      <c r="I389" s="14" t="s">
        <v>20</v>
      </c>
      <c r="J389" s="14" t="s">
        <v>33</v>
      </c>
      <c r="K389" s="14" t="s">
        <v>20</v>
      </c>
      <c r="L389" s="14" t="s">
        <v>20</v>
      </c>
      <c r="M389" s="14" t="s">
        <v>20</v>
      </c>
      <c r="N389" s="14" t="s">
        <v>33</v>
      </c>
      <c r="O389" s="13" t="s">
        <v>773</v>
      </c>
      <c r="P389" s="14" t="s">
        <v>2426</v>
      </c>
      <c r="Q389" s="15"/>
      <c r="R389" s="10" t="str">
        <f>VLOOKUP(E389,Planilha2!A:D,3,FALSE)</f>
        <v>Região Intermediária de Belo Horizonte</v>
      </c>
      <c r="S389" s="11">
        <f>COUNTIFS($A$5:$A$595,A389)</f>
        <v>1</v>
      </c>
      <c r="T389" s="11">
        <f>COUNTIF($B$5:$B$595,B389)</f>
        <v>1</v>
      </c>
      <c r="U389" s="11">
        <f>COUNTIF($C$5:$C$595,C389)</f>
        <v>1</v>
      </c>
    </row>
    <row r="390" spans="1:21" ht="103.5" customHeight="1" x14ac:dyDescent="0.25">
      <c r="A390" s="13">
        <v>258193</v>
      </c>
      <c r="B390" s="14" t="s">
        <v>780</v>
      </c>
      <c r="C390" s="14" t="s">
        <v>781</v>
      </c>
      <c r="D390" s="14" t="s">
        <v>18</v>
      </c>
      <c r="E390" s="13">
        <v>3120805</v>
      </c>
      <c r="F390" s="14" t="s">
        <v>782</v>
      </c>
      <c r="G390" s="14" t="str">
        <f>R390</f>
        <v>Região Intermediária de Pouso Alegre</v>
      </c>
      <c r="H390" s="15">
        <f>VLOOKUP(E390,Planilha2!A:D,4,FALSE)</f>
        <v>0.69499999999999995</v>
      </c>
      <c r="I390" s="14" t="s">
        <v>20</v>
      </c>
      <c r="J390" s="14" t="s">
        <v>20</v>
      </c>
      <c r="K390" s="14" t="s">
        <v>20</v>
      </c>
      <c r="L390" s="14" t="s">
        <v>20</v>
      </c>
      <c r="M390" s="14" t="s">
        <v>20</v>
      </c>
      <c r="N390" s="14" t="s">
        <v>33</v>
      </c>
      <c r="O390" s="13" t="s">
        <v>568</v>
      </c>
      <c r="P390" s="14" t="s">
        <v>2426</v>
      </c>
      <c r="Q390" s="15"/>
      <c r="R390" s="10" t="str">
        <f>VLOOKUP(E390,Planilha2!A:D,3,FALSE)</f>
        <v>Região Intermediária de Pouso Alegre</v>
      </c>
      <c r="S390" s="11">
        <f>COUNTIFS($A$5:$A$595,A390)</f>
        <v>1</v>
      </c>
      <c r="T390" s="11">
        <f>COUNTIF($B$5:$B$595,B390)</f>
        <v>1</v>
      </c>
      <c r="U390" s="11">
        <f>COUNTIF($C$5:$C$595,C390)</f>
        <v>1</v>
      </c>
    </row>
    <row r="391" spans="1:21" ht="103.5" customHeight="1" x14ac:dyDescent="0.25">
      <c r="A391" s="13">
        <v>258343</v>
      </c>
      <c r="B391" s="14" t="s">
        <v>785</v>
      </c>
      <c r="C391" s="14" t="s">
        <v>786</v>
      </c>
      <c r="D391" s="14" t="s">
        <v>18</v>
      </c>
      <c r="E391" s="13">
        <v>3106200</v>
      </c>
      <c r="F391" s="14" t="s">
        <v>70</v>
      </c>
      <c r="G391" s="14" t="str">
        <f>R391</f>
        <v>Região Intermediária de Belo Horizonte</v>
      </c>
      <c r="H391" s="15">
        <f>VLOOKUP(E391,Planilha2!A:D,4,FALSE)</f>
        <v>0.81</v>
      </c>
      <c r="I391" s="14" t="s">
        <v>20</v>
      </c>
      <c r="J391" s="14" t="s">
        <v>20</v>
      </c>
      <c r="K391" s="14" t="s">
        <v>20</v>
      </c>
      <c r="L391" s="14" t="s">
        <v>20</v>
      </c>
      <c r="M391" s="14" t="s">
        <v>20</v>
      </c>
      <c r="N391" s="14" t="s">
        <v>20</v>
      </c>
      <c r="O391" s="13" t="s">
        <v>527</v>
      </c>
      <c r="P391" s="14" t="s">
        <v>2426</v>
      </c>
      <c r="Q391" s="15"/>
      <c r="R391" s="10" t="str">
        <f>VLOOKUP(E391,Planilha2!A:D,3,FALSE)</f>
        <v>Região Intermediária de Belo Horizonte</v>
      </c>
      <c r="S391" s="11">
        <f>COUNTIFS($A$5:$A$595,A391)</f>
        <v>1</v>
      </c>
      <c r="T391" s="11">
        <f>COUNTIF($B$5:$B$595,B391)</f>
        <v>1</v>
      </c>
      <c r="U391" s="11">
        <f>COUNTIF($C$5:$C$595,C391)</f>
        <v>1</v>
      </c>
    </row>
    <row r="392" spans="1:21" ht="103.5" customHeight="1" x14ac:dyDescent="0.25">
      <c r="A392" s="13">
        <v>258396</v>
      </c>
      <c r="B392" s="14" t="s">
        <v>787</v>
      </c>
      <c r="C392" s="14" t="s">
        <v>788</v>
      </c>
      <c r="D392" s="14" t="s">
        <v>18</v>
      </c>
      <c r="E392" s="13">
        <v>3170701</v>
      </c>
      <c r="F392" s="14" t="s">
        <v>789</v>
      </c>
      <c r="G392" s="14" t="str">
        <f>R392</f>
        <v>Região Intermediária de Varginha</v>
      </c>
      <c r="H392" s="15">
        <f>VLOOKUP(E392,Planilha2!A:D,4,FALSE)</f>
        <v>0.77800000000000002</v>
      </c>
      <c r="I392" s="14" t="s">
        <v>33</v>
      </c>
      <c r="J392" s="14" t="s">
        <v>33</v>
      </c>
      <c r="K392" s="14" t="s">
        <v>20</v>
      </c>
      <c r="L392" s="14" t="s">
        <v>20</v>
      </c>
      <c r="M392" s="14" t="s">
        <v>20</v>
      </c>
      <c r="N392" s="14" t="s">
        <v>33</v>
      </c>
      <c r="O392" s="13" t="s">
        <v>38</v>
      </c>
      <c r="P392" s="14" t="s">
        <v>2426</v>
      </c>
      <c r="Q392" s="15"/>
      <c r="R392" s="10" t="str">
        <f>VLOOKUP(E392,Planilha2!A:D,3,FALSE)</f>
        <v>Região Intermediária de Varginha</v>
      </c>
      <c r="S392" s="11">
        <f>COUNTIFS($A$5:$A$595,A392)</f>
        <v>1</v>
      </c>
      <c r="T392" s="11">
        <f>COUNTIF($B$5:$B$595,B392)</f>
        <v>1</v>
      </c>
      <c r="U392" s="11">
        <f>COUNTIF($C$5:$C$595,C392)</f>
        <v>1</v>
      </c>
    </row>
    <row r="393" spans="1:21" ht="103.5" customHeight="1" x14ac:dyDescent="0.25">
      <c r="A393" s="13">
        <v>258480</v>
      </c>
      <c r="B393" s="14" t="s">
        <v>793</v>
      </c>
      <c r="C393" s="14" t="s">
        <v>794</v>
      </c>
      <c r="D393" s="14" t="s">
        <v>18</v>
      </c>
      <c r="E393" s="13">
        <v>3131901</v>
      </c>
      <c r="F393" s="14" t="s">
        <v>795</v>
      </c>
      <c r="G393" s="14" t="str">
        <f>R393</f>
        <v>Região Intermediária de Belo Horizonte</v>
      </c>
      <c r="H393" s="15">
        <f>VLOOKUP(E393,Planilha2!A:D,4,FALSE)</f>
        <v>0.73</v>
      </c>
      <c r="I393" s="14" t="s">
        <v>20</v>
      </c>
      <c r="J393" s="14" t="s">
        <v>33</v>
      </c>
      <c r="K393" s="14" t="s">
        <v>20</v>
      </c>
      <c r="L393" s="14" t="s">
        <v>20</v>
      </c>
      <c r="M393" s="14" t="s">
        <v>20</v>
      </c>
      <c r="N393" s="14" t="s">
        <v>33</v>
      </c>
      <c r="O393" s="13" t="s">
        <v>540</v>
      </c>
      <c r="P393" s="14" t="s">
        <v>2426</v>
      </c>
      <c r="Q393" s="15"/>
      <c r="R393" s="10" t="str">
        <f>VLOOKUP(E393,Planilha2!A:D,3,FALSE)</f>
        <v>Região Intermediária de Belo Horizonte</v>
      </c>
      <c r="S393" s="11">
        <f>COUNTIFS($A$5:$A$595,A393)</f>
        <v>1</v>
      </c>
      <c r="T393" s="11">
        <f>COUNTIF($B$5:$B$595,B393)</f>
        <v>1</v>
      </c>
      <c r="U393" s="11">
        <f>COUNTIF($C$5:$C$595,C393)</f>
        <v>1</v>
      </c>
    </row>
    <row r="394" spans="1:21" ht="103.5" customHeight="1" x14ac:dyDescent="0.25">
      <c r="A394" s="13">
        <v>258520</v>
      </c>
      <c r="B394" s="14" t="s">
        <v>799</v>
      </c>
      <c r="C394" s="14" t="s">
        <v>800</v>
      </c>
      <c r="D394" s="14" t="s">
        <v>18</v>
      </c>
      <c r="E394" s="13">
        <v>3128303</v>
      </c>
      <c r="F394" s="14" t="s">
        <v>697</v>
      </c>
      <c r="G394" s="14" t="str">
        <f>R394</f>
        <v>Região Intermediária de Varginha</v>
      </c>
      <c r="H394" s="15">
        <f>VLOOKUP(E394,Planilha2!A:D,4,FALSE)</f>
        <v>0.70099999999999996</v>
      </c>
      <c r="I394" s="14" t="s">
        <v>20</v>
      </c>
      <c r="J394" s="14" t="s">
        <v>20</v>
      </c>
      <c r="K394" s="14" t="s">
        <v>20</v>
      </c>
      <c r="L394" s="14" t="s">
        <v>20</v>
      </c>
      <c r="M394" s="14" t="s">
        <v>20</v>
      </c>
      <c r="N394" s="14" t="s">
        <v>20</v>
      </c>
      <c r="O394" s="13" t="s">
        <v>176</v>
      </c>
      <c r="P394" s="14" t="s">
        <v>2426</v>
      </c>
      <c r="Q394" s="15"/>
      <c r="R394" s="10" t="str">
        <f>VLOOKUP(E394,Planilha2!A:D,3,FALSE)</f>
        <v>Região Intermediária de Varginha</v>
      </c>
      <c r="S394" s="11">
        <f>COUNTIFS($A$5:$A$595,A394)</f>
        <v>1</v>
      </c>
      <c r="T394" s="11">
        <f>COUNTIF($B$5:$B$595,B394)</f>
        <v>1</v>
      </c>
      <c r="U394" s="11">
        <f>COUNTIF($C$5:$C$595,C394)</f>
        <v>1</v>
      </c>
    </row>
    <row r="395" spans="1:21" ht="103.5" customHeight="1" x14ac:dyDescent="0.25">
      <c r="A395" s="13">
        <v>258594</v>
      </c>
      <c r="B395" s="14" t="s">
        <v>805</v>
      </c>
      <c r="C395" s="14" t="s">
        <v>806</v>
      </c>
      <c r="D395" s="14" t="s">
        <v>18</v>
      </c>
      <c r="E395" s="13">
        <v>3170701</v>
      </c>
      <c r="F395" s="14" t="s">
        <v>328</v>
      </c>
      <c r="G395" s="14" t="str">
        <f>R395</f>
        <v>Região Intermediária de Varginha</v>
      </c>
      <c r="H395" s="15">
        <f>VLOOKUP(E395,Planilha2!A:D,4,FALSE)</f>
        <v>0.77800000000000002</v>
      </c>
      <c r="I395" s="14" t="s">
        <v>33</v>
      </c>
      <c r="J395" s="14" t="s">
        <v>33</v>
      </c>
      <c r="K395" s="14" t="s">
        <v>20</v>
      </c>
      <c r="L395" s="14" t="s">
        <v>33</v>
      </c>
      <c r="M395" s="14" t="s">
        <v>20</v>
      </c>
      <c r="N395" s="14" t="s">
        <v>33</v>
      </c>
      <c r="O395" s="13" t="s">
        <v>277</v>
      </c>
      <c r="P395" s="14" t="s">
        <v>2426</v>
      </c>
      <c r="Q395" s="15"/>
      <c r="R395" s="10" t="str">
        <f>VLOOKUP(E395,Planilha2!A:D,3,FALSE)</f>
        <v>Região Intermediária de Varginha</v>
      </c>
      <c r="S395" s="11">
        <f>COUNTIFS($A$5:$A$595,A395)</f>
        <v>1</v>
      </c>
      <c r="T395" s="11">
        <f>COUNTIF($B$5:$B$595,B395)</f>
        <v>1</v>
      </c>
      <c r="U395" s="11">
        <f>COUNTIF($C$5:$C$595,C395)</f>
        <v>1</v>
      </c>
    </row>
    <row r="396" spans="1:21" ht="103.5" customHeight="1" x14ac:dyDescent="0.25">
      <c r="A396" s="13">
        <v>258693</v>
      </c>
      <c r="B396" s="14" t="s">
        <v>813</v>
      </c>
      <c r="C396" s="14" t="s">
        <v>814</v>
      </c>
      <c r="D396" s="14" t="s">
        <v>18</v>
      </c>
      <c r="E396" s="13">
        <v>3106200</v>
      </c>
      <c r="F396" s="14" t="s">
        <v>70</v>
      </c>
      <c r="G396" s="14" t="str">
        <f>R396</f>
        <v>Região Intermediária de Belo Horizonte</v>
      </c>
      <c r="H396" s="15">
        <f>VLOOKUP(E396,Planilha2!A:D,4,FALSE)</f>
        <v>0.81</v>
      </c>
      <c r="I396" s="14" t="s">
        <v>20</v>
      </c>
      <c r="J396" s="14" t="s">
        <v>20</v>
      </c>
      <c r="K396" s="14" t="s">
        <v>20</v>
      </c>
      <c r="L396" s="14" t="s">
        <v>20</v>
      </c>
      <c r="M396" s="14" t="s">
        <v>20</v>
      </c>
      <c r="N396" s="14" t="s">
        <v>33</v>
      </c>
      <c r="O396" s="13" t="s">
        <v>344</v>
      </c>
      <c r="P396" s="14" t="s">
        <v>2426</v>
      </c>
      <c r="Q396" s="15"/>
      <c r="R396" s="10" t="str">
        <f>VLOOKUP(E396,Planilha2!A:D,3,FALSE)</f>
        <v>Região Intermediária de Belo Horizonte</v>
      </c>
      <c r="S396" s="11">
        <f>COUNTIFS($A$5:$A$595,A396)</f>
        <v>1</v>
      </c>
      <c r="T396" s="11">
        <f>COUNTIF($B$5:$B$595,B396)</f>
        <v>1</v>
      </c>
      <c r="U396" s="11">
        <f>COUNTIF($C$5:$C$595,C396)</f>
        <v>1</v>
      </c>
    </row>
    <row r="397" spans="1:21" ht="103.5" customHeight="1" x14ac:dyDescent="0.25">
      <c r="A397" s="13">
        <v>258737</v>
      </c>
      <c r="B397" s="14" t="s">
        <v>817</v>
      </c>
      <c r="C397" s="14" t="s">
        <v>818</v>
      </c>
      <c r="D397" s="14" t="s">
        <v>18</v>
      </c>
      <c r="E397" s="13">
        <v>3131307</v>
      </c>
      <c r="F397" s="14" t="s">
        <v>474</v>
      </c>
      <c r="G397" s="14" t="str">
        <f>R397</f>
        <v>Região Intermediária de Ipatinga</v>
      </c>
      <c r="H397" s="15">
        <f>VLOOKUP(E397,Planilha2!A:D,4,FALSE)</f>
        <v>0.77100000000000002</v>
      </c>
      <c r="I397" s="14" t="s">
        <v>20</v>
      </c>
      <c r="J397" s="14" t="s">
        <v>20</v>
      </c>
      <c r="K397" s="14" t="s">
        <v>20</v>
      </c>
      <c r="L397" s="14" t="s">
        <v>20</v>
      </c>
      <c r="M397" s="14" t="s">
        <v>20</v>
      </c>
      <c r="N397" s="14" t="s">
        <v>20</v>
      </c>
      <c r="O397" s="13" t="s">
        <v>2429</v>
      </c>
      <c r="P397" s="14" t="s">
        <v>2426</v>
      </c>
      <c r="Q397" s="15"/>
      <c r="R397" s="10" t="str">
        <f>VLOOKUP(E397,Planilha2!A:D,3,FALSE)</f>
        <v>Região Intermediária de Ipatinga</v>
      </c>
      <c r="S397" s="11">
        <f>COUNTIFS($A$5:$A$595,A397)</f>
        <v>1</v>
      </c>
      <c r="T397" s="11">
        <f>COUNTIF($B$5:$B$595,B397)</f>
        <v>1</v>
      </c>
      <c r="U397" s="11">
        <f>COUNTIF($C$5:$C$595,C397)</f>
        <v>1</v>
      </c>
    </row>
    <row r="398" spans="1:21" ht="103.5" customHeight="1" x14ac:dyDescent="0.25">
      <c r="A398" s="13">
        <v>258784</v>
      </c>
      <c r="B398" s="14" t="s">
        <v>823</v>
      </c>
      <c r="C398" s="14" t="s">
        <v>824</v>
      </c>
      <c r="D398" s="14" t="s">
        <v>18</v>
      </c>
      <c r="E398" s="13">
        <v>3170206</v>
      </c>
      <c r="F398" s="14" t="s">
        <v>32</v>
      </c>
      <c r="G398" s="14" t="str">
        <f>R398</f>
        <v>Região Intermediária de Uberlândia</v>
      </c>
      <c r="H398" s="15">
        <f>VLOOKUP(E398,Planilha2!A:D,4,FALSE)</f>
        <v>0.78900000000000003</v>
      </c>
      <c r="I398" s="14" t="s">
        <v>20</v>
      </c>
      <c r="J398" s="14" t="s">
        <v>20</v>
      </c>
      <c r="K398" s="14" t="s">
        <v>20</v>
      </c>
      <c r="L398" s="14" t="s">
        <v>20</v>
      </c>
      <c r="M398" s="14" t="s">
        <v>20</v>
      </c>
      <c r="N398" s="14" t="s">
        <v>20</v>
      </c>
      <c r="O398" s="13" t="s">
        <v>197</v>
      </c>
      <c r="P398" s="14" t="s">
        <v>2426</v>
      </c>
      <c r="Q398" s="15"/>
      <c r="R398" s="10" t="str">
        <f>VLOOKUP(E398,Planilha2!A:D,3,FALSE)</f>
        <v>Região Intermediária de Uberlândia</v>
      </c>
      <c r="S398" s="11">
        <f>COUNTIFS($A$5:$A$595,A398)</f>
        <v>1</v>
      </c>
      <c r="T398" s="11">
        <f>COUNTIF($B$5:$B$595,B398)</f>
        <v>1</v>
      </c>
      <c r="U398" s="11">
        <f>COUNTIF($C$5:$C$595,C398)</f>
        <v>1</v>
      </c>
    </row>
    <row r="399" spans="1:21" ht="103.5" customHeight="1" x14ac:dyDescent="0.25">
      <c r="A399" s="13">
        <v>258797</v>
      </c>
      <c r="B399" s="14" t="s">
        <v>825</v>
      </c>
      <c r="C399" s="14" t="s">
        <v>826</v>
      </c>
      <c r="D399" s="14" t="s">
        <v>18</v>
      </c>
      <c r="E399" s="13">
        <v>3136702</v>
      </c>
      <c r="F399" s="14" t="s">
        <v>827</v>
      </c>
      <c r="G399" s="14" t="str">
        <f>R399</f>
        <v>Região Intermediária de Juíz de Fora</v>
      </c>
      <c r="H399" s="15">
        <f>VLOOKUP(E399,Planilha2!A:D,4,FALSE)</f>
        <v>0.77800000000000002</v>
      </c>
      <c r="I399" s="14" t="s">
        <v>33</v>
      </c>
      <c r="J399" s="14" t="s">
        <v>20</v>
      </c>
      <c r="K399" s="14" t="s">
        <v>20</v>
      </c>
      <c r="L399" s="14" t="s">
        <v>20</v>
      </c>
      <c r="M399" s="14" t="s">
        <v>20</v>
      </c>
      <c r="N399" s="14" t="s">
        <v>20</v>
      </c>
      <c r="O399" s="13" t="s">
        <v>828</v>
      </c>
      <c r="P399" s="14" t="s">
        <v>2426</v>
      </c>
      <c r="Q399" s="15"/>
      <c r="R399" s="10" t="str">
        <f>VLOOKUP(E399,Planilha2!A:D,3,FALSE)</f>
        <v>Região Intermediária de Juíz de Fora</v>
      </c>
      <c r="S399" s="11">
        <f>COUNTIFS($A$5:$A$595,A399)</f>
        <v>1</v>
      </c>
      <c r="T399" s="11">
        <f>COUNTIF($B$5:$B$595,B399)</f>
        <v>1</v>
      </c>
      <c r="U399" s="11">
        <f>COUNTIF($C$5:$C$595,C399)</f>
        <v>1</v>
      </c>
    </row>
    <row r="400" spans="1:21" ht="103.5" customHeight="1" x14ac:dyDescent="0.25">
      <c r="A400" s="13">
        <v>258840</v>
      </c>
      <c r="B400" s="14" t="s">
        <v>829</v>
      </c>
      <c r="C400" s="14" t="s">
        <v>830</v>
      </c>
      <c r="D400" s="14" t="s">
        <v>18</v>
      </c>
      <c r="E400" s="13">
        <v>3106200</v>
      </c>
      <c r="F400" s="14" t="s">
        <v>70</v>
      </c>
      <c r="G400" s="14" t="str">
        <f>R400</f>
        <v>Região Intermediária de Belo Horizonte</v>
      </c>
      <c r="H400" s="15">
        <f>VLOOKUP(E400,Planilha2!A:D,4,FALSE)</f>
        <v>0.81</v>
      </c>
      <c r="I400" s="14" t="s">
        <v>33</v>
      </c>
      <c r="J400" s="14" t="s">
        <v>20</v>
      </c>
      <c r="K400" s="14" t="s">
        <v>20</v>
      </c>
      <c r="L400" s="14" t="s">
        <v>20</v>
      </c>
      <c r="M400" s="14" t="s">
        <v>20</v>
      </c>
      <c r="N400" s="14" t="s">
        <v>33</v>
      </c>
      <c r="O400" s="13" t="s">
        <v>606</v>
      </c>
      <c r="P400" s="14" t="s">
        <v>2426</v>
      </c>
      <c r="Q400" s="15"/>
      <c r="R400" s="10" t="str">
        <f>VLOOKUP(E400,Planilha2!A:D,3,FALSE)</f>
        <v>Região Intermediária de Belo Horizonte</v>
      </c>
      <c r="S400" s="11">
        <f>COUNTIFS($A$5:$A$595,A400)</f>
        <v>1</v>
      </c>
      <c r="T400" s="11">
        <f>COUNTIF($B$5:$B$595,B400)</f>
        <v>1</v>
      </c>
      <c r="U400" s="11">
        <f>COUNTIF($C$5:$C$595,C400)</f>
        <v>1</v>
      </c>
    </row>
    <row r="401" spans="1:22" ht="103.5" customHeight="1" x14ac:dyDescent="0.25">
      <c r="A401" s="13">
        <v>258874</v>
      </c>
      <c r="B401" s="14" t="s">
        <v>831</v>
      </c>
      <c r="C401" s="14" t="s">
        <v>832</v>
      </c>
      <c r="D401" s="14" t="s">
        <v>18</v>
      </c>
      <c r="E401" s="13">
        <v>3162500</v>
      </c>
      <c r="F401" s="14" t="s">
        <v>833</v>
      </c>
      <c r="G401" s="14" t="str">
        <f>R401</f>
        <v>Região Intermediária de Barbacena</v>
      </c>
      <c r="H401" s="15">
        <f>VLOOKUP(E401,Planilha2!A:D,4,FALSE)</f>
        <v>0.75800000000000001</v>
      </c>
      <c r="I401" s="14" t="s">
        <v>33</v>
      </c>
      <c r="J401" s="14" t="s">
        <v>20</v>
      </c>
      <c r="K401" s="14" t="s">
        <v>20</v>
      </c>
      <c r="L401" s="14" t="s">
        <v>20</v>
      </c>
      <c r="M401" s="14" t="s">
        <v>20</v>
      </c>
      <c r="N401" s="14" t="s">
        <v>33</v>
      </c>
      <c r="O401" s="13" t="s">
        <v>624</v>
      </c>
      <c r="P401" s="14" t="s">
        <v>2426</v>
      </c>
      <c r="Q401" s="15"/>
      <c r="R401" s="10" t="str">
        <f>VLOOKUP(E401,Planilha2!A:D,3,FALSE)</f>
        <v>Região Intermediária de Barbacena</v>
      </c>
      <c r="S401" s="11">
        <f>COUNTIFS($A$5:$A$595,A401)</f>
        <v>1</v>
      </c>
      <c r="T401" s="11">
        <f>COUNTIF($B$5:$B$595,B401)</f>
        <v>1</v>
      </c>
      <c r="U401" s="11">
        <f>COUNTIF($C$5:$C$595,C401)</f>
        <v>1</v>
      </c>
    </row>
    <row r="402" spans="1:22" ht="103.5" customHeight="1" x14ac:dyDescent="0.25">
      <c r="A402" s="13">
        <v>258930</v>
      </c>
      <c r="B402" s="14" t="s">
        <v>834</v>
      </c>
      <c r="C402" s="14" t="s">
        <v>835</v>
      </c>
      <c r="D402" s="14" t="s">
        <v>18</v>
      </c>
      <c r="E402" s="13">
        <v>3104007</v>
      </c>
      <c r="F402" s="14" t="s">
        <v>200</v>
      </c>
      <c r="G402" s="14" t="str">
        <f>R402</f>
        <v>Região Intermediária de Uberaba</v>
      </c>
      <c r="H402" s="15">
        <f>VLOOKUP(E402,Planilha2!A:D,4,FALSE)</f>
        <v>0.77200000000000002</v>
      </c>
      <c r="I402" s="14" t="s">
        <v>20</v>
      </c>
      <c r="J402" s="14" t="s">
        <v>20</v>
      </c>
      <c r="K402" s="14" t="s">
        <v>20</v>
      </c>
      <c r="L402" s="14" t="s">
        <v>20</v>
      </c>
      <c r="M402" s="14" t="s">
        <v>20</v>
      </c>
      <c r="N402" s="14" t="s">
        <v>20</v>
      </c>
      <c r="O402" s="13" t="s">
        <v>440</v>
      </c>
      <c r="P402" s="14" t="s">
        <v>2426</v>
      </c>
      <c r="Q402" s="15"/>
      <c r="R402" s="10" t="str">
        <f>VLOOKUP(E402,Planilha2!A:D,3,FALSE)</f>
        <v>Região Intermediária de Uberaba</v>
      </c>
      <c r="S402" s="11">
        <f>COUNTIFS($A$5:$A$595,A402)</f>
        <v>1</v>
      </c>
      <c r="T402" s="11">
        <f>COUNTIF($B$5:$B$595,B402)</f>
        <v>1</v>
      </c>
      <c r="U402" s="11">
        <f>COUNTIF($C$5:$C$595,C402)</f>
        <v>1</v>
      </c>
    </row>
    <row r="403" spans="1:22" ht="103.5" customHeight="1" x14ac:dyDescent="0.25">
      <c r="A403" s="13">
        <v>258997</v>
      </c>
      <c r="B403" s="14" t="s">
        <v>836</v>
      </c>
      <c r="C403" s="14" t="s">
        <v>837</v>
      </c>
      <c r="D403" s="14" t="s">
        <v>18</v>
      </c>
      <c r="E403" s="13">
        <v>3106200</v>
      </c>
      <c r="F403" s="14" t="s">
        <v>70</v>
      </c>
      <c r="G403" s="14" t="str">
        <f>R403</f>
        <v>Região Intermediária de Belo Horizonte</v>
      </c>
      <c r="H403" s="15">
        <f>VLOOKUP(E403,Planilha2!A:D,4,FALSE)</f>
        <v>0.81</v>
      </c>
      <c r="I403" s="14" t="s">
        <v>20</v>
      </c>
      <c r="J403" s="14" t="s">
        <v>33</v>
      </c>
      <c r="K403" s="14" t="s">
        <v>20</v>
      </c>
      <c r="L403" s="14" t="s">
        <v>20</v>
      </c>
      <c r="M403" s="14" t="s">
        <v>20</v>
      </c>
      <c r="N403" s="14" t="s">
        <v>20</v>
      </c>
      <c r="O403" s="13" t="s">
        <v>740</v>
      </c>
      <c r="P403" s="14" t="s">
        <v>2426</v>
      </c>
      <c r="Q403" s="15"/>
      <c r="R403" s="10" t="str">
        <f>VLOOKUP(E403,Planilha2!A:D,3,FALSE)</f>
        <v>Região Intermediária de Belo Horizonte</v>
      </c>
      <c r="S403" s="11">
        <f>COUNTIFS($A$5:$A$595,A403)</f>
        <v>1</v>
      </c>
      <c r="T403" s="11">
        <f>COUNTIF($B$5:$B$595,B403)</f>
        <v>1</v>
      </c>
      <c r="U403" s="11">
        <f>COUNTIF($C$5:$C$595,C403)</f>
        <v>1</v>
      </c>
    </row>
    <row r="404" spans="1:22" ht="103.5" customHeight="1" x14ac:dyDescent="0.25">
      <c r="A404" s="13">
        <v>259112</v>
      </c>
      <c r="B404" s="14" t="s">
        <v>838</v>
      </c>
      <c r="C404" s="14" t="s">
        <v>839</v>
      </c>
      <c r="D404" s="14" t="s">
        <v>18</v>
      </c>
      <c r="E404" s="13">
        <v>3103702</v>
      </c>
      <c r="F404" s="14" t="s">
        <v>840</v>
      </c>
      <c r="G404" s="14" t="str">
        <f>R404</f>
        <v>Região Intermediária de Juíz de Fora</v>
      </c>
      <c r="H404" s="15">
        <f>VLOOKUP(E404,Planilha2!A:D,4,FALSE)</f>
        <v>0.53600000000000003</v>
      </c>
      <c r="I404" s="14" t="s">
        <v>33</v>
      </c>
      <c r="J404" s="14" t="s">
        <v>20</v>
      </c>
      <c r="K404" s="14" t="s">
        <v>20</v>
      </c>
      <c r="L404" s="14" t="s">
        <v>20</v>
      </c>
      <c r="M404" s="14" t="s">
        <v>20</v>
      </c>
      <c r="N404" s="14" t="s">
        <v>20</v>
      </c>
      <c r="O404" s="13" t="s">
        <v>841</v>
      </c>
      <c r="P404" s="14" t="s">
        <v>2426</v>
      </c>
      <c r="Q404" s="15"/>
      <c r="R404" s="10" t="str">
        <f>VLOOKUP(E404,Planilha2!A:D,3,FALSE)</f>
        <v>Região Intermediária de Juíz de Fora</v>
      </c>
      <c r="S404" s="11">
        <f>COUNTIFS($A$5:$A$595,A404)</f>
        <v>1</v>
      </c>
      <c r="T404" s="11">
        <f>COUNTIF($B$5:$B$595,B404)</f>
        <v>1</v>
      </c>
      <c r="U404" s="11">
        <f>COUNTIF($C$5:$C$595,C404)</f>
        <v>1</v>
      </c>
    </row>
    <row r="405" spans="1:22" ht="103.5" customHeight="1" x14ac:dyDescent="0.25">
      <c r="A405" s="13">
        <v>259278</v>
      </c>
      <c r="B405" s="14" t="s">
        <v>845</v>
      </c>
      <c r="C405" s="14" t="s">
        <v>846</v>
      </c>
      <c r="D405" s="14" t="s">
        <v>18</v>
      </c>
      <c r="E405" s="13">
        <v>3106200</v>
      </c>
      <c r="F405" s="14" t="s">
        <v>70</v>
      </c>
      <c r="G405" s="14" t="str">
        <f>R405</f>
        <v>Região Intermediária de Belo Horizonte</v>
      </c>
      <c r="H405" s="15">
        <f>VLOOKUP(E405,Planilha2!A:D,4,FALSE)</f>
        <v>0.81</v>
      </c>
      <c r="I405" s="14" t="s">
        <v>20</v>
      </c>
      <c r="J405" s="14" t="s">
        <v>20</v>
      </c>
      <c r="K405" s="14" t="s">
        <v>20</v>
      </c>
      <c r="L405" s="14" t="s">
        <v>20</v>
      </c>
      <c r="M405" s="14" t="s">
        <v>20</v>
      </c>
      <c r="N405" s="14" t="s">
        <v>20</v>
      </c>
      <c r="O405" s="13" t="s">
        <v>191</v>
      </c>
      <c r="P405" s="14" t="s">
        <v>2426</v>
      </c>
      <c r="Q405" s="15"/>
      <c r="R405" s="10" t="str">
        <f>VLOOKUP(E405,Planilha2!A:D,3,FALSE)</f>
        <v>Região Intermediária de Belo Horizonte</v>
      </c>
      <c r="S405" s="11">
        <f>COUNTIFS($A$5:$A$595,A405)</f>
        <v>1</v>
      </c>
      <c r="T405" s="11">
        <f>COUNTIF($B$5:$B$595,B405)</f>
        <v>1</v>
      </c>
      <c r="U405" s="11">
        <f>COUNTIF($C$5:$C$595,C405)</f>
        <v>1</v>
      </c>
    </row>
    <row r="406" spans="1:22" ht="103.5" customHeight="1" x14ac:dyDescent="0.25">
      <c r="A406" s="13">
        <v>259346</v>
      </c>
      <c r="B406" s="14" t="s">
        <v>849</v>
      </c>
      <c r="C406" s="14" t="s">
        <v>850</v>
      </c>
      <c r="D406" s="14" t="s">
        <v>18</v>
      </c>
      <c r="E406" s="13">
        <v>3106200</v>
      </c>
      <c r="F406" s="14" t="s">
        <v>70</v>
      </c>
      <c r="G406" s="14" t="str">
        <f>R406</f>
        <v>Região Intermediária de Belo Horizonte</v>
      </c>
      <c r="H406" s="15">
        <f>VLOOKUP(E406,Planilha2!A:D,4,FALSE)</f>
        <v>0.81</v>
      </c>
      <c r="I406" s="14" t="s">
        <v>33</v>
      </c>
      <c r="J406" s="14" t="s">
        <v>33</v>
      </c>
      <c r="K406" s="14" t="s">
        <v>20</v>
      </c>
      <c r="L406" s="14" t="s">
        <v>20</v>
      </c>
      <c r="M406" s="14" t="s">
        <v>20</v>
      </c>
      <c r="N406" s="14" t="s">
        <v>20</v>
      </c>
      <c r="O406" s="13" t="s">
        <v>527</v>
      </c>
      <c r="P406" s="14" t="s">
        <v>2426</v>
      </c>
      <c r="Q406" s="15"/>
      <c r="R406" s="10" t="str">
        <f>VLOOKUP(E406,Planilha2!A:D,3,FALSE)</f>
        <v>Região Intermediária de Belo Horizonte</v>
      </c>
      <c r="S406" s="11">
        <f>COUNTIFS($A$5:$A$595,A406)</f>
        <v>1</v>
      </c>
      <c r="T406" s="11">
        <f>COUNTIF($B$5:$B$595,B406)</f>
        <v>1</v>
      </c>
      <c r="U406" s="11">
        <f>COUNTIF($C$5:$C$595,C406)</f>
        <v>1</v>
      </c>
    </row>
    <row r="407" spans="1:22" ht="103.5" customHeight="1" x14ac:dyDescent="0.25">
      <c r="A407" s="13">
        <v>259351</v>
      </c>
      <c r="B407" s="14" t="s">
        <v>851</v>
      </c>
      <c r="C407" s="14" t="s">
        <v>852</v>
      </c>
      <c r="D407" s="14" t="s">
        <v>18</v>
      </c>
      <c r="E407" s="13">
        <v>3106200</v>
      </c>
      <c r="F407" s="14" t="s">
        <v>70</v>
      </c>
      <c r="G407" s="14" t="str">
        <f>R407</f>
        <v>Região Intermediária de Belo Horizonte</v>
      </c>
      <c r="H407" s="15">
        <f>VLOOKUP(E407,Planilha2!A:D,4,FALSE)</f>
        <v>0.81</v>
      </c>
      <c r="I407" s="14" t="s">
        <v>20</v>
      </c>
      <c r="J407" s="14" t="s">
        <v>33</v>
      </c>
      <c r="K407" s="14" t="s">
        <v>20</v>
      </c>
      <c r="L407" s="14" t="s">
        <v>20</v>
      </c>
      <c r="M407" s="14" t="s">
        <v>20</v>
      </c>
      <c r="N407" s="14" t="s">
        <v>33</v>
      </c>
      <c r="O407" s="13" t="s">
        <v>853</v>
      </c>
      <c r="P407" s="14" t="s">
        <v>2426</v>
      </c>
      <c r="Q407" s="15"/>
      <c r="R407" s="10" t="str">
        <f>VLOOKUP(E407,Planilha2!A:D,3,FALSE)</f>
        <v>Região Intermediária de Belo Horizonte</v>
      </c>
      <c r="S407" s="11">
        <f>COUNTIFS($A$5:$A$595,A407)</f>
        <v>1</v>
      </c>
      <c r="T407" s="11">
        <f>COUNTIF($B$5:$B$595,B407)</f>
        <v>1</v>
      </c>
      <c r="U407" s="11">
        <f>COUNTIF($C$5:$C$595,C407)</f>
        <v>1</v>
      </c>
    </row>
    <row r="408" spans="1:22" ht="103.5" customHeight="1" x14ac:dyDescent="0.25">
      <c r="A408" s="13">
        <v>259357</v>
      </c>
      <c r="B408" s="14" t="s">
        <v>854</v>
      </c>
      <c r="C408" s="14" t="s">
        <v>855</v>
      </c>
      <c r="D408" s="14" t="s">
        <v>18</v>
      </c>
      <c r="E408" s="13">
        <v>3106200</v>
      </c>
      <c r="F408" s="14" t="s">
        <v>70</v>
      </c>
      <c r="G408" s="14" t="str">
        <f>R408</f>
        <v>Região Intermediária de Belo Horizonte</v>
      </c>
      <c r="H408" s="15">
        <f>VLOOKUP(E408,Planilha2!A:D,4,FALSE)</f>
        <v>0.81</v>
      </c>
      <c r="I408" s="14" t="s">
        <v>33</v>
      </c>
      <c r="J408" s="14" t="s">
        <v>20</v>
      </c>
      <c r="K408" s="14" t="s">
        <v>20</v>
      </c>
      <c r="L408" s="14" t="s">
        <v>20</v>
      </c>
      <c r="M408" s="14" t="s">
        <v>20</v>
      </c>
      <c r="N408" s="14" t="s">
        <v>20</v>
      </c>
      <c r="O408" s="13" t="s">
        <v>606</v>
      </c>
      <c r="P408" s="14" t="s">
        <v>2426</v>
      </c>
      <c r="Q408" s="15"/>
      <c r="R408" s="10" t="str">
        <f>VLOOKUP(E408,Planilha2!A:D,3,FALSE)</f>
        <v>Região Intermediária de Belo Horizonte</v>
      </c>
      <c r="S408" s="11">
        <f>COUNTIFS($A$5:$A$595,A408)</f>
        <v>1</v>
      </c>
      <c r="T408" s="11">
        <f>COUNTIF($B$5:$B$595,B408)</f>
        <v>1</v>
      </c>
      <c r="U408" s="11">
        <f>COUNTIF($C$5:$C$595,C408)</f>
        <v>1</v>
      </c>
    </row>
    <row r="409" spans="1:22" ht="103.5" customHeight="1" x14ac:dyDescent="0.25">
      <c r="A409" s="13">
        <v>259419</v>
      </c>
      <c r="B409" s="14" t="s">
        <v>856</v>
      </c>
      <c r="C409" s="14" t="s">
        <v>857</v>
      </c>
      <c r="D409" s="14" t="s">
        <v>18</v>
      </c>
      <c r="E409" s="13">
        <v>3106200</v>
      </c>
      <c r="F409" s="14" t="s">
        <v>70</v>
      </c>
      <c r="G409" s="14" t="str">
        <f>R409</f>
        <v>Região Intermediária de Belo Horizonte</v>
      </c>
      <c r="H409" s="15">
        <f>VLOOKUP(E409,Planilha2!A:D,4,FALSE)</f>
        <v>0.81</v>
      </c>
      <c r="I409" s="14" t="s">
        <v>20</v>
      </c>
      <c r="J409" s="14" t="s">
        <v>20</v>
      </c>
      <c r="K409" s="14" t="s">
        <v>20</v>
      </c>
      <c r="L409" s="14" t="s">
        <v>20</v>
      </c>
      <c r="M409" s="14" t="s">
        <v>20</v>
      </c>
      <c r="N409" s="14" t="s">
        <v>20</v>
      </c>
      <c r="O409" s="14">
        <v>75</v>
      </c>
      <c r="P409" s="14" t="s">
        <v>2426</v>
      </c>
      <c r="Q409" s="15"/>
      <c r="R409" s="10" t="str">
        <f>VLOOKUP(E409,Planilha2!A:D,3,FALSE)</f>
        <v>Região Intermediária de Belo Horizonte</v>
      </c>
      <c r="S409" s="11">
        <f>COUNTIFS($A$5:$A$595,A409)</f>
        <v>1</v>
      </c>
      <c r="T409" s="11">
        <f>COUNTIF($B$5:$B$595,B409)</f>
        <v>1</v>
      </c>
      <c r="U409" s="11">
        <f>COUNTIF($C$5:$C$595,C409)</f>
        <v>1</v>
      </c>
      <c r="V409" s="10" t="s">
        <v>2417</v>
      </c>
    </row>
    <row r="410" spans="1:22" ht="103.5" customHeight="1" x14ac:dyDescent="0.25">
      <c r="A410" s="13">
        <v>259549</v>
      </c>
      <c r="B410" s="14" t="s">
        <v>858</v>
      </c>
      <c r="C410" s="14" t="s">
        <v>859</v>
      </c>
      <c r="D410" s="14" t="s">
        <v>18</v>
      </c>
      <c r="E410" s="13">
        <v>3104403</v>
      </c>
      <c r="F410" s="14" t="s">
        <v>860</v>
      </c>
      <c r="G410" s="14" t="str">
        <f>R410</f>
        <v>Região Intermediária de Juíz de Fora</v>
      </c>
      <c r="H410" s="15">
        <f>VLOOKUP(E410,Planilha2!A:D,4,FALSE)</f>
        <v>0.64300000000000002</v>
      </c>
      <c r="I410" s="14" t="s">
        <v>20</v>
      </c>
      <c r="J410" s="14" t="s">
        <v>20</v>
      </c>
      <c r="K410" s="14" t="s">
        <v>20</v>
      </c>
      <c r="L410" s="14" t="s">
        <v>20</v>
      </c>
      <c r="M410" s="14" t="s">
        <v>20</v>
      </c>
      <c r="N410" s="14" t="s">
        <v>20</v>
      </c>
      <c r="O410" s="13" t="s">
        <v>431</v>
      </c>
      <c r="P410" s="14" t="s">
        <v>2426</v>
      </c>
      <c r="Q410" s="15"/>
      <c r="R410" s="10" t="str">
        <f>VLOOKUP(E410,Planilha2!A:D,3,FALSE)</f>
        <v>Região Intermediária de Juíz de Fora</v>
      </c>
      <c r="S410" s="11">
        <f>COUNTIFS($A$5:$A$595,A410)</f>
        <v>1</v>
      </c>
      <c r="T410" s="11">
        <f>COUNTIF($B$5:$B$595,B410)</f>
        <v>1</v>
      </c>
      <c r="U410" s="11">
        <f>COUNTIF($C$5:$C$595,C410)</f>
        <v>1</v>
      </c>
    </row>
    <row r="411" spans="1:22" ht="103.5" customHeight="1" x14ac:dyDescent="0.25">
      <c r="A411" s="13">
        <v>259616</v>
      </c>
      <c r="B411" s="14" t="s">
        <v>861</v>
      </c>
      <c r="C411" s="14" t="s">
        <v>862</v>
      </c>
      <c r="D411" s="14" t="s">
        <v>18</v>
      </c>
      <c r="E411" s="13">
        <v>3106200</v>
      </c>
      <c r="F411" s="14" t="s">
        <v>70</v>
      </c>
      <c r="G411" s="14" t="str">
        <f>R411</f>
        <v>Região Intermediária de Belo Horizonte</v>
      </c>
      <c r="H411" s="15">
        <f>VLOOKUP(E411,Planilha2!A:D,4,FALSE)</f>
        <v>0.81</v>
      </c>
      <c r="I411" s="14" t="s">
        <v>20</v>
      </c>
      <c r="J411" s="14" t="s">
        <v>33</v>
      </c>
      <c r="K411" s="14" t="s">
        <v>20</v>
      </c>
      <c r="L411" s="14" t="s">
        <v>33</v>
      </c>
      <c r="M411" s="14" t="s">
        <v>20</v>
      </c>
      <c r="N411" s="14" t="s">
        <v>20</v>
      </c>
      <c r="O411" s="13" t="s">
        <v>527</v>
      </c>
      <c r="P411" s="14" t="s">
        <v>2426</v>
      </c>
      <c r="Q411" s="15"/>
      <c r="R411" s="10" t="str">
        <f>VLOOKUP(E411,Planilha2!A:D,3,FALSE)</f>
        <v>Região Intermediária de Belo Horizonte</v>
      </c>
      <c r="S411" s="11">
        <f>COUNTIFS($A$5:$A$595,A411)</f>
        <v>1</v>
      </c>
      <c r="T411" s="11">
        <f>COUNTIF($B$5:$B$595,B411)</f>
        <v>1</v>
      </c>
      <c r="U411" s="11">
        <f>COUNTIF($C$5:$C$595,C411)</f>
        <v>1</v>
      </c>
    </row>
    <row r="412" spans="1:22" ht="103.5" customHeight="1" x14ac:dyDescent="0.25">
      <c r="A412" s="13">
        <v>259763</v>
      </c>
      <c r="B412" s="14" t="s">
        <v>867</v>
      </c>
      <c r="C412" s="14" t="s">
        <v>868</v>
      </c>
      <c r="D412" s="14" t="s">
        <v>18</v>
      </c>
      <c r="E412" s="13">
        <v>3156700</v>
      </c>
      <c r="F412" s="14" t="s">
        <v>869</v>
      </c>
      <c r="G412" s="14" t="str">
        <f>R412</f>
        <v>Região Intermediária de Belo Horizonte</v>
      </c>
      <c r="H412" s="15">
        <f>VLOOKUP(E412,Planilha2!A:D,4,FALSE)</f>
        <v>0.73099999999999998</v>
      </c>
      <c r="I412" s="14" t="s">
        <v>33</v>
      </c>
      <c r="J412" s="14" t="s">
        <v>20</v>
      </c>
      <c r="K412" s="14" t="s">
        <v>20</v>
      </c>
      <c r="L412" s="14" t="s">
        <v>20</v>
      </c>
      <c r="M412" s="14" t="s">
        <v>20</v>
      </c>
      <c r="N412" s="14" t="s">
        <v>20</v>
      </c>
      <c r="O412" s="13" t="s">
        <v>870</v>
      </c>
      <c r="P412" s="14" t="s">
        <v>2426</v>
      </c>
      <c r="Q412" s="15"/>
      <c r="R412" s="10" t="str">
        <f>VLOOKUP(E412,Planilha2!A:D,3,FALSE)</f>
        <v>Região Intermediária de Belo Horizonte</v>
      </c>
      <c r="S412" s="11">
        <f>COUNTIFS($A$5:$A$595,A412)</f>
        <v>1</v>
      </c>
      <c r="T412" s="11">
        <f>COUNTIF($B$5:$B$595,B412)</f>
        <v>1</v>
      </c>
      <c r="U412" s="11">
        <f>COUNTIF($C$5:$C$595,C412)</f>
        <v>1</v>
      </c>
    </row>
    <row r="413" spans="1:22" ht="103.5" customHeight="1" x14ac:dyDescent="0.25">
      <c r="A413" s="13">
        <v>259771</v>
      </c>
      <c r="B413" s="14" t="s">
        <v>871</v>
      </c>
      <c r="C413" s="14" t="s">
        <v>872</v>
      </c>
      <c r="D413" s="14" t="s">
        <v>18</v>
      </c>
      <c r="E413" s="13">
        <v>3106200</v>
      </c>
      <c r="F413" s="14" t="s">
        <v>70</v>
      </c>
      <c r="G413" s="14" t="str">
        <f>R413</f>
        <v>Região Intermediária de Belo Horizonte</v>
      </c>
      <c r="H413" s="15">
        <f>VLOOKUP(E413,Planilha2!A:D,4,FALSE)</f>
        <v>0.81</v>
      </c>
      <c r="I413" s="14" t="s">
        <v>20</v>
      </c>
      <c r="J413" s="14" t="s">
        <v>20</v>
      </c>
      <c r="K413" s="14" t="s">
        <v>20</v>
      </c>
      <c r="L413" s="14" t="s">
        <v>20</v>
      </c>
      <c r="M413" s="14" t="s">
        <v>20</v>
      </c>
      <c r="N413" s="14" t="s">
        <v>20</v>
      </c>
      <c r="O413" s="13" t="s">
        <v>873</v>
      </c>
      <c r="P413" s="14" t="s">
        <v>2426</v>
      </c>
      <c r="Q413" s="15"/>
      <c r="R413" s="10" t="str">
        <f>VLOOKUP(E413,Planilha2!A:D,3,FALSE)</f>
        <v>Região Intermediária de Belo Horizonte</v>
      </c>
      <c r="S413" s="11">
        <f>COUNTIFS($A$5:$A$595,A413)</f>
        <v>1</v>
      </c>
      <c r="T413" s="11">
        <f>COUNTIF($B$5:$B$595,B413)</f>
        <v>1</v>
      </c>
      <c r="U413" s="11">
        <f>COUNTIF($C$5:$C$595,C413)</f>
        <v>1</v>
      </c>
    </row>
    <row r="414" spans="1:22" ht="103.5" customHeight="1" x14ac:dyDescent="0.25">
      <c r="A414" s="13">
        <v>259798</v>
      </c>
      <c r="B414" s="14" t="s">
        <v>874</v>
      </c>
      <c r="C414" s="14" t="s">
        <v>875</v>
      </c>
      <c r="D414" s="14" t="s">
        <v>18</v>
      </c>
      <c r="E414" s="13">
        <v>3118304</v>
      </c>
      <c r="F414" s="14" t="s">
        <v>876</v>
      </c>
      <c r="G414" s="14" t="str">
        <f>R414</f>
        <v>Região Intermediária de Barbacena</v>
      </c>
      <c r="H414" s="15">
        <f>VLOOKUP(E414,Planilha2!A:D,4,FALSE)</f>
        <v>0.76100000000000001</v>
      </c>
      <c r="I414" s="14" t="s">
        <v>20</v>
      </c>
      <c r="J414" s="14" t="s">
        <v>20</v>
      </c>
      <c r="K414" s="14" t="s">
        <v>20</v>
      </c>
      <c r="L414" s="14" t="s">
        <v>20</v>
      </c>
      <c r="M414" s="14" t="s">
        <v>20</v>
      </c>
      <c r="N414" s="14" t="s">
        <v>33</v>
      </c>
      <c r="O414" s="13" t="s">
        <v>877</v>
      </c>
      <c r="P414" s="14" t="s">
        <v>2426</v>
      </c>
      <c r="Q414" s="15"/>
      <c r="R414" s="10" t="str">
        <f>VLOOKUP(E414,Planilha2!A:D,3,FALSE)</f>
        <v>Região Intermediária de Barbacena</v>
      </c>
      <c r="S414" s="11">
        <f>COUNTIFS($A$5:$A$595,A414)</f>
        <v>1</v>
      </c>
      <c r="T414" s="11">
        <f>COUNTIF($B$5:$B$595,B414)</f>
        <v>1</v>
      </c>
      <c r="U414" s="11">
        <f>COUNTIF($C$5:$C$595,C414)</f>
        <v>1</v>
      </c>
    </row>
    <row r="415" spans="1:22" ht="103.5" customHeight="1" x14ac:dyDescent="0.25">
      <c r="A415" s="13">
        <v>259849</v>
      </c>
      <c r="B415" s="14" t="s">
        <v>880</v>
      </c>
      <c r="C415" s="14" t="s">
        <v>881</v>
      </c>
      <c r="D415" s="14" t="s">
        <v>18</v>
      </c>
      <c r="E415" s="13">
        <v>3106200</v>
      </c>
      <c r="F415" s="14" t="s">
        <v>70</v>
      </c>
      <c r="G415" s="14" t="str">
        <f>R415</f>
        <v>Região Intermediária de Belo Horizonte</v>
      </c>
      <c r="H415" s="15">
        <f>VLOOKUP(E415,Planilha2!A:D,4,FALSE)</f>
        <v>0.81</v>
      </c>
      <c r="I415" s="14" t="s">
        <v>20</v>
      </c>
      <c r="J415" s="14" t="s">
        <v>20</v>
      </c>
      <c r="K415" s="14" t="s">
        <v>20</v>
      </c>
      <c r="L415" s="14" t="s">
        <v>20</v>
      </c>
      <c r="M415" s="14" t="s">
        <v>20</v>
      </c>
      <c r="N415" s="14" t="s">
        <v>33</v>
      </c>
      <c r="O415" s="13" t="s">
        <v>882</v>
      </c>
      <c r="P415" s="14" t="s">
        <v>2426</v>
      </c>
      <c r="Q415" s="15"/>
      <c r="R415" s="10" t="str">
        <f>VLOOKUP(E415,Planilha2!A:D,3,FALSE)</f>
        <v>Região Intermediária de Belo Horizonte</v>
      </c>
      <c r="S415" s="11">
        <f>COUNTIFS($A$5:$A$595,A415)</f>
        <v>1</v>
      </c>
      <c r="T415" s="11">
        <f>COUNTIF($B$5:$B$595,B415)</f>
        <v>1</v>
      </c>
      <c r="U415" s="11">
        <f>COUNTIF($C$5:$C$595,C415)</f>
        <v>1</v>
      </c>
    </row>
    <row r="416" spans="1:22" ht="103.5" customHeight="1" x14ac:dyDescent="0.25">
      <c r="A416" s="13">
        <v>259985</v>
      </c>
      <c r="B416" s="14" t="s">
        <v>883</v>
      </c>
      <c r="C416" s="14" t="s">
        <v>884</v>
      </c>
      <c r="D416" s="14" t="s">
        <v>18</v>
      </c>
      <c r="E416" s="13">
        <v>3151800</v>
      </c>
      <c r="F416" s="14" t="s">
        <v>52</v>
      </c>
      <c r="G416" s="14" t="str">
        <f>R416</f>
        <v>Região Intermediária de Pouso Alegre</v>
      </c>
      <c r="H416" s="15">
        <f>VLOOKUP(E416,Planilha2!A:D,4,FALSE)</f>
        <v>0.77900000000000003</v>
      </c>
      <c r="I416" s="14" t="s">
        <v>20</v>
      </c>
      <c r="J416" s="14" t="s">
        <v>20</v>
      </c>
      <c r="K416" s="14" t="s">
        <v>20</v>
      </c>
      <c r="L416" s="14" t="s">
        <v>20</v>
      </c>
      <c r="M416" s="14" t="s">
        <v>20</v>
      </c>
      <c r="N416" s="14" t="s">
        <v>33</v>
      </c>
      <c r="O416" s="13" t="s">
        <v>885</v>
      </c>
      <c r="P416" s="14" t="s">
        <v>2426</v>
      </c>
      <c r="Q416" s="15"/>
      <c r="R416" s="10" t="str">
        <f>VLOOKUP(E416,Planilha2!A:D,3,FALSE)</f>
        <v>Região Intermediária de Pouso Alegre</v>
      </c>
      <c r="S416" s="11">
        <f>COUNTIFS($A$5:$A$595,A416)</f>
        <v>1</v>
      </c>
      <c r="T416" s="11">
        <f>COUNTIF($B$5:$B$595,B416)</f>
        <v>1</v>
      </c>
      <c r="U416" s="11">
        <f>COUNTIF($C$5:$C$595,C416)</f>
        <v>1</v>
      </c>
    </row>
    <row r="417" spans="1:22" ht="103.5" customHeight="1" x14ac:dyDescent="0.25">
      <c r="A417" s="13">
        <v>260044</v>
      </c>
      <c r="B417" s="14" t="s">
        <v>886</v>
      </c>
      <c r="C417" s="14" t="s">
        <v>887</v>
      </c>
      <c r="D417" s="14" t="s">
        <v>18</v>
      </c>
      <c r="E417" s="13">
        <v>3106200</v>
      </c>
      <c r="F417" s="14" t="s">
        <v>208</v>
      </c>
      <c r="G417" s="14" t="str">
        <f>R417</f>
        <v>Região Intermediária de Belo Horizonte</v>
      </c>
      <c r="H417" s="15">
        <f>VLOOKUP(E417,Planilha2!A:D,4,FALSE)</f>
        <v>0.81</v>
      </c>
      <c r="I417" s="14" t="s">
        <v>20</v>
      </c>
      <c r="J417" s="14" t="s">
        <v>20</v>
      </c>
      <c r="K417" s="14" t="s">
        <v>20</v>
      </c>
      <c r="L417" s="14" t="s">
        <v>33</v>
      </c>
      <c r="M417" s="14" t="s">
        <v>20</v>
      </c>
      <c r="N417" s="14" t="s">
        <v>20</v>
      </c>
      <c r="O417" s="13" t="s">
        <v>888</v>
      </c>
      <c r="P417" s="14" t="s">
        <v>2426</v>
      </c>
      <c r="Q417" s="15"/>
      <c r="R417" s="10" t="str">
        <f>VLOOKUP(E417,Planilha2!A:D,3,FALSE)</f>
        <v>Região Intermediária de Belo Horizonte</v>
      </c>
      <c r="S417" s="11">
        <f>COUNTIFS($A$5:$A$595,A417)</f>
        <v>1</v>
      </c>
      <c r="T417" s="11">
        <f>COUNTIF($B$5:$B$595,B417)</f>
        <v>1</v>
      </c>
      <c r="U417" s="11">
        <f>COUNTIF($C$5:$C$595,C417)</f>
        <v>1</v>
      </c>
    </row>
    <row r="418" spans="1:22" ht="103.5" customHeight="1" x14ac:dyDescent="0.25">
      <c r="A418" s="13">
        <v>260135</v>
      </c>
      <c r="B418" s="14" t="s">
        <v>895</v>
      </c>
      <c r="C418" s="14" t="s">
        <v>896</v>
      </c>
      <c r="D418" s="14" t="s">
        <v>18</v>
      </c>
      <c r="E418" s="13">
        <v>3131307</v>
      </c>
      <c r="F418" s="14" t="s">
        <v>137</v>
      </c>
      <c r="G418" s="14" t="str">
        <f>R418</f>
        <v>Região Intermediária de Ipatinga</v>
      </c>
      <c r="H418" s="15">
        <f>VLOOKUP(E418,Planilha2!A:D,4,FALSE)</f>
        <v>0.77100000000000002</v>
      </c>
      <c r="I418" s="14" t="s">
        <v>20</v>
      </c>
      <c r="J418" s="14" t="s">
        <v>20</v>
      </c>
      <c r="K418" s="14" t="s">
        <v>20</v>
      </c>
      <c r="L418" s="14" t="s">
        <v>20</v>
      </c>
      <c r="M418" s="14" t="s">
        <v>20</v>
      </c>
      <c r="N418" s="14" t="s">
        <v>20</v>
      </c>
      <c r="O418" s="13" t="s">
        <v>374</v>
      </c>
      <c r="P418" s="14" t="s">
        <v>2426</v>
      </c>
      <c r="Q418" s="15"/>
      <c r="R418" s="10" t="str">
        <f>VLOOKUP(E418,Planilha2!A:D,3,FALSE)</f>
        <v>Região Intermediária de Ipatinga</v>
      </c>
      <c r="S418" s="11">
        <f>COUNTIFS($A$5:$A$595,A418)</f>
        <v>1</v>
      </c>
      <c r="T418" s="11">
        <f>COUNTIF($B$5:$B$595,B418)</f>
        <v>1</v>
      </c>
      <c r="U418" s="11">
        <f>COUNTIF($C$5:$C$595,C418)</f>
        <v>1</v>
      </c>
    </row>
    <row r="419" spans="1:22" ht="103.5" customHeight="1" x14ac:dyDescent="0.25">
      <c r="A419" s="13">
        <v>260217</v>
      </c>
      <c r="B419" s="14" t="s">
        <v>897</v>
      </c>
      <c r="C419" s="14" t="s">
        <v>898</v>
      </c>
      <c r="D419" s="14" t="s">
        <v>18</v>
      </c>
      <c r="E419" s="13">
        <v>3106200</v>
      </c>
      <c r="F419" s="14" t="s">
        <v>70</v>
      </c>
      <c r="G419" s="14" t="str">
        <f>R419</f>
        <v>Região Intermediária de Belo Horizonte</v>
      </c>
      <c r="H419" s="15">
        <f>VLOOKUP(E419,Planilha2!A:D,4,FALSE)</f>
        <v>0.81</v>
      </c>
      <c r="I419" s="14" t="s">
        <v>20</v>
      </c>
      <c r="J419" s="14" t="s">
        <v>20</v>
      </c>
      <c r="K419" s="14" t="s">
        <v>20</v>
      </c>
      <c r="L419" s="14" t="s">
        <v>33</v>
      </c>
      <c r="M419" s="14" t="s">
        <v>20</v>
      </c>
      <c r="N419" s="14" t="s">
        <v>33</v>
      </c>
      <c r="O419" s="13" t="s">
        <v>762</v>
      </c>
      <c r="P419" s="14" t="s">
        <v>2426</v>
      </c>
      <c r="Q419" s="15"/>
      <c r="R419" s="10" t="str">
        <f>VLOOKUP(E419,Planilha2!A:D,3,FALSE)</f>
        <v>Região Intermediária de Belo Horizonte</v>
      </c>
      <c r="S419" s="11">
        <f>COUNTIFS($A$5:$A$595,A419)</f>
        <v>1</v>
      </c>
      <c r="T419" s="11">
        <f>COUNTIF($B$5:$B$595,B419)</f>
        <v>1</v>
      </c>
      <c r="U419" s="11">
        <f>COUNTIF($C$5:$C$595,C419)</f>
        <v>1</v>
      </c>
    </row>
    <row r="420" spans="1:22" ht="103.5" customHeight="1" x14ac:dyDescent="0.25">
      <c r="A420" s="13">
        <v>260269</v>
      </c>
      <c r="B420" s="14" t="s">
        <v>901</v>
      </c>
      <c r="C420" s="14" t="s">
        <v>902</v>
      </c>
      <c r="D420" s="14" t="s">
        <v>18</v>
      </c>
      <c r="E420" s="13">
        <v>3106200</v>
      </c>
      <c r="F420" s="14" t="s">
        <v>70</v>
      </c>
      <c r="G420" s="14" t="str">
        <f>R420</f>
        <v>Região Intermediária de Belo Horizonte</v>
      </c>
      <c r="H420" s="15">
        <f>VLOOKUP(E420,Planilha2!A:D,4,FALSE)</f>
        <v>0.81</v>
      </c>
      <c r="I420" s="14" t="s">
        <v>20</v>
      </c>
      <c r="J420" s="14" t="s">
        <v>20</v>
      </c>
      <c r="K420" s="14" t="s">
        <v>20</v>
      </c>
      <c r="L420" s="14" t="s">
        <v>20</v>
      </c>
      <c r="M420" s="14" t="s">
        <v>20</v>
      </c>
      <c r="N420" s="14" t="s">
        <v>20</v>
      </c>
      <c r="O420" s="13" t="s">
        <v>344</v>
      </c>
      <c r="P420" s="14" t="s">
        <v>2426</v>
      </c>
      <c r="Q420" s="15"/>
      <c r="R420" s="10" t="str">
        <f>VLOOKUP(E420,Planilha2!A:D,3,FALSE)</f>
        <v>Região Intermediária de Belo Horizonte</v>
      </c>
      <c r="S420" s="11">
        <f>COUNTIFS($A$5:$A$595,A420)</f>
        <v>1</v>
      </c>
      <c r="T420" s="11">
        <f>COUNTIF($B$5:$B$595,B420)</f>
        <v>1</v>
      </c>
      <c r="U420" s="11">
        <f>COUNTIF($C$5:$C$595,C420)</f>
        <v>1</v>
      </c>
    </row>
    <row r="421" spans="1:22" ht="103.5" customHeight="1" x14ac:dyDescent="0.25">
      <c r="A421" s="13">
        <v>260281</v>
      </c>
      <c r="B421" s="14" t="s">
        <v>903</v>
      </c>
      <c r="C421" s="14" t="s">
        <v>904</v>
      </c>
      <c r="D421" s="14" t="s">
        <v>18</v>
      </c>
      <c r="E421" s="13">
        <v>3163706</v>
      </c>
      <c r="F421" s="14" t="s">
        <v>81</v>
      </c>
      <c r="G421" s="14" t="str">
        <f>R421</f>
        <v>Região Intermediária de Pouso Alegre</v>
      </c>
      <c r="H421" s="15">
        <f>VLOOKUP(E421,Planilha2!A:D,4,FALSE)</f>
        <v>0.75900000000000001</v>
      </c>
      <c r="I421" s="14" t="s">
        <v>20</v>
      </c>
      <c r="J421" s="14" t="s">
        <v>20</v>
      </c>
      <c r="K421" s="14" t="s">
        <v>20</v>
      </c>
      <c r="L421" s="14" t="s">
        <v>20</v>
      </c>
      <c r="M421" s="14" t="s">
        <v>20</v>
      </c>
      <c r="N421" s="14" t="s">
        <v>33</v>
      </c>
      <c r="O421" s="13" t="s">
        <v>905</v>
      </c>
      <c r="P421" s="14" t="s">
        <v>2426</v>
      </c>
      <c r="Q421" s="15"/>
      <c r="R421" s="10" t="str">
        <f>VLOOKUP(E421,Planilha2!A:D,3,FALSE)</f>
        <v>Região Intermediária de Pouso Alegre</v>
      </c>
      <c r="S421" s="11">
        <f>COUNTIFS($A$5:$A$595,A421)</f>
        <v>1</v>
      </c>
      <c r="T421" s="11">
        <f>COUNTIF($B$5:$B$595,B421)</f>
        <v>1</v>
      </c>
      <c r="U421" s="11">
        <f>COUNTIF($C$5:$C$595,C421)</f>
        <v>1</v>
      </c>
    </row>
    <row r="422" spans="1:22" ht="103.5" customHeight="1" x14ac:dyDescent="0.25">
      <c r="A422" s="13">
        <v>260287</v>
      </c>
      <c r="B422" s="14" t="s">
        <v>906</v>
      </c>
      <c r="C422" s="14" t="s">
        <v>907</v>
      </c>
      <c r="D422" s="14" t="s">
        <v>18</v>
      </c>
      <c r="E422" s="13">
        <v>3106200</v>
      </c>
      <c r="F422" s="14" t="s">
        <v>70</v>
      </c>
      <c r="G422" s="14" t="str">
        <f>R422</f>
        <v>Região Intermediária de Belo Horizonte</v>
      </c>
      <c r="H422" s="15">
        <f>VLOOKUP(E422,Planilha2!A:D,4,FALSE)</f>
        <v>0.81</v>
      </c>
      <c r="I422" s="14" t="s">
        <v>20</v>
      </c>
      <c r="J422" s="14" t="s">
        <v>20</v>
      </c>
      <c r="K422" s="14" t="s">
        <v>20</v>
      </c>
      <c r="L422" s="14" t="s">
        <v>20</v>
      </c>
      <c r="M422" s="14" t="s">
        <v>20</v>
      </c>
      <c r="N422" s="14" t="s">
        <v>33</v>
      </c>
      <c r="O422" s="13" t="s">
        <v>201</v>
      </c>
      <c r="P422" s="14" t="s">
        <v>2426</v>
      </c>
      <c r="Q422" s="15"/>
      <c r="R422" s="10" t="str">
        <f>VLOOKUP(E422,Planilha2!A:D,3,FALSE)</f>
        <v>Região Intermediária de Belo Horizonte</v>
      </c>
      <c r="S422" s="11">
        <f>COUNTIFS($A$5:$A$595,A422)</f>
        <v>1</v>
      </c>
      <c r="T422" s="11">
        <f>COUNTIF($B$5:$B$595,B422)</f>
        <v>1</v>
      </c>
      <c r="U422" s="11">
        <f>COUNTIF($C$5:$C$595,C422)</f>
        <v>1</v>
      </c>
    </row>
    <row r="423" spans="1:22" ht="103.5" customHeight="1" x14ac:dyDescent="0.25">
      <c r="A423" s="13">
        <v>260494</v>
      </c>
      <c r="B423" s="14" t="s">
        <v>919</v>
      </c>
      <c r="C423" s="14" t="s">
        <v>920</v>
      </c>
      <c r="D423" s="14" t="s">
        <v>18</v>
      </c>
      <c r="E423" s="13">
        <v>3109006</v>
      </c>
      <c r="F423" s="14" t="s">
        <v>175</v>
      </c>
      <c r="G423" s="14" t="str">
        <f>R423</f>
        <v>Região Intermediária de Belo Horizonte</v>
      </c>
      <c r="H423" s="15">
        <f>VLOOKUP(E423,Planilha2!A:D,4,FALSE)</f>
        <v>0.747</v>
      </c>
      <c r="I423" s="14" t="s">
        <v>20</v>
      </c>
      <c r="J423" s="14" t="s">
        <v>20</v>
      </c>
      <c r="K423" s="14" t="s">
        <v>20</v>
      </c>
      <c r="L423" s="14" t="s">
        <v>20</v>
      </c>
      <c r="M423" s="14" t="s">
        <v>20</v>
      </c>
      <c r="N423" s="14" t="s">
        <v>33</v>
      </c>
      <c r="O423" s="14">
        <v>87.625</v>
      </c>
      <c r="P423" s="14" t="s">
        <v>2426</v>
      </c>
      <c r="Q423" s="15"/>
      <c r="R423" s="10" t="str">
        <f>VLOOKUP(E423,Planilha2!A:D,3,FALSE)</f>
        <v>Região Intermediária de Belo Horizonte</v>
      </c>
      <c r="S423" s="11">
        <f>COUNTIFS($A$5:$A$595,A423)</f>
        <v>1</v>
      </c>
      <c r="T423" s="11">
        <f>COUNTIF($B$5:$B$595,B423)</f>
        <v>1</v>
      </c>
      <c r="U423" s="11">
        <f>COUNTIF($C$5:$C$595,C423)</f>
        <v>1</v>
      </c>
    </row>
    <row r="424" spans="1:22" ht="103.5" customHeight="1" x14ac:dyDescent="0.25">
      <c r="A424" s="13">
        <v>260747</v>
      </c>
      <c r="B424" s="14" t="s">
        <v>925</v>
      </c>
      <c r="C424" s="14" t="s">
        <v>926</v>
      </c>
      <c r="D424" s="14" t="s">
        <v>18</v>
      </c>
      <c r="E424" s="13">
        <v>3168507</v>
      </c>
      <c r="F424" s="14" t="s">
        <v>927</v>
      </c>
      <c r="G424" s="14" t="str">
        <f>R424</f>
        <v>Região Intermediária de Juíz de Fora</v>
      </c>
      <c r="H424" s="15">
        <f>VLOOKUP(E424,Planilha2!A:D,4,FALSE)</f>
        <v>0.67500000000000004</v>
      </c>
      <c r="I424" s="14" t="s">
        <v>33</v>
      </c>
      <c r="J424" s="14" t="s">
        <v>20</v>
      </c>
      <c r="K424" s="14" t="s">
        <v>20</v>
      </c>
      <c r="L424" s="14" t="s">
        <v>20</v>
      </c>
      <c r="M424" s="14" t="s">
        <v>20</v>
      </c>
      <c r="N424" s="14" t="s">
        <v>33</v>
      </c>
      <c r="O424" s="13" t="s">
        <v>928</v>
      </c>
      <c r="P424" s="14" t="s">
        <v>2426</v>
      </c>
      <c r="Q424" s="15"/>
      <c r="R424" s="10" t="str">
        <f>VLOOKUP(E424,Planilha2!A:D,3,FALSE)</f>
        <v>Região Intermediária de Juíz de Fora</v>
      </c>
      <c r="S424" s="11">
        <f>COUNTIFS($A$5:$A$595,A424)</f>
        <v>1</v>
      </c>
      <c r="T424" s="11">
        <f>COUNTIF($B$5:$B$595,B424)</f>
        <v>1</v>
      </c>
      <c r="U424" s="11">
        <f>COUNTIF($C$5:$C$595,C424)</f>
        <v>1</v>
      </c>
      <c r="V424" s="10" t="s">
        <v>2417</v>
      </c>
    </row>
    <row r="425" spans="1:22" ht="103.5" customHeight="1" x14ac:dyDescent="0.25">
      <c r="A425" s="13">
        <v>260846</v>
      </c>
      <c r="B425" s="14" t="s">
        <v>937</v>
      </c>
      <c r="C425" s="14" t="s">
        <v>938</v>
      </c>
      <c r="D425" s="14" t="s">
        <v>18</v>
      </c>
      <c r="E425" s="13">
        <v>3106200</v>
      </c>
      <c r="F425" s="14" t="s">
        <v>70</v>
      </c>
      <c r="G425" s="14" t="str">
        <f>R425</f>
        <v>Região Intermediária de Belo Horizonte</v>
      </c>
      <c r="H425" s="15">
        <f>VLOOKUP(E425,Planilha2!A:D,4,FALSE)</f>
        <v>0.81</v>
      </c>
      <c r="I425" s="14" t="s">
        <v>20</v>
      </c>
      <c r="J425" s="14" t="s">
        <v>20</v>
      </c>
      <c r="K425" s="14" t="s">
        <v>20</v>
      </c>
      <c r="L425" s="14" t="s">
        <v>20</v>
      </c>
      <c r="M425" s="14" t="s">
        <v>20</v>
      </c>
      <c r="N425" s="14" t="s">
        <v>33</v>
      </c>
      <c r="O425" s="14">
        <v>73.75</v>
      </c>
      <c r="P425" s="14" t="s">
        <v>2426</v>
      </c>
      <c r="Q425" s="15"/>
      <c r="R425" s="10" t="str">
        <f>VLOOKUP(E425,Planilha2!A:D,3,FALSE)</f>
        <v>Região Intermediária de Belo Horizonte</v>
      </c>
      <c r="S425" s="11">
        <f>COUNTIFS($A$5:$A$595,A425)</f>
        <v>1</v>
      </c>
      <c r="T425" s="11">
        <f>COUNTIF($B$5:$B$595,B425)</f>
        <v>1</v>
      </c>
      <c r="U425" s="11">
        <f>COUNTIF($C$5:$C$595,C425)</f>
        <v>1</v>
      </c>
    </row>
    <row r="426" spans="1:22" ht="103.5" customHeight="1" x14ac:dyDescent="0.25">
      <c r="A426" s="13">
        <v>261075</v>
      </c>
      <c r="B426" s="14" t="s">
        <v>942</v>
      </c>
      <c r="C426" s="14" t="s">
        <v>943</v>
      </c>
      <c r="D426" s="14" t="s">
        <v>18</v>
      </c>
      <c r="E426" s="13">
        <v>3106200</v>
      </c>
      <c r="F426" s="14" t="s">
        <v>115</v>
      </c>
      <c r="G426" s="14" t="str">
        <f>R426</f>
        <v>Região Intermediária de Belo Horizonte</v>
      </c>
      <c r="H426" s="15">
        <f>VLOOKUP(E426,Planilha2!A:D,4,FALSE)</f>
        <v>0.81</v>
      </c>
      <c r="I426" s="14" t="s">
        <v>20</v>
      </c>
      <c r="J426" s="14" t="s">
        <v>20</v>
      </c>
      <c r="K426" s="14" t="s">
        <v>20</v>
      </c>
      <c r="L426" s="14" t="s">
        <v>20</v>
      </c>
      <c r="M426" s="14" t="s">
        <v>20</v>
      </c>
      <c r="N426" s="14" t="s">
        <v>20</v>
      </c>
      <c r="O426" s="13" t="s">
        <v>465</v>
      </c>
      <c r="P426" s="14" t="s">
        <v>2426</v>
      </c>
      <c r="Q426" s="15"/>
      <c r="R426" s="10" t="str">
        <f>VLOOKUP(E426,Planilha2!A:D,3,FALSE)</f>
        <v>Região Intermediária de Belo Horizonte</v>
      </c>
      <c r="S426" s="11">
        <f>COUNTIFS($A$5:$A$595,A426)</f>
        <v>1</v>
      </c>
      <c r="T426" s="11">
        <f>COUNTIF($B$5:$B$595,B426)</f>
        <v>1</v>
      </c>
      <c r="U426" s="11">
        <f>COUNTIF($C$5:$C$595,C426)</f>
        <v>1</v>
      </c>
    </row>
    <row r="427" spans="1:22" ht="103.5" customHeight="1" x14ac:dyDescent="0.25">
      <c r="A427" s="13">
        <v>261153</v>
      </c>
      <c r="B427" s="14" t="s">
        <v>947</v>
      </c>
      <c r="C427" s="14" t="s">
        <v>948</v>
      </c>
      <c r="D427" s="14" t="s">
        <v>18</v>
      </c>
      <c r="E427" s="13">
        <v>3151800</v>
      </c>
      <c r="F427" s="14" t="s">
        <v>52</v>
      </c>
      <c r="G427" s="14" t="str">
        <f>R427</f>
        <v>Região Intermediária de Pouso Alegre</v>
      </c>
      <c r="H427" s="15">
        <f>VLOOKUP(E427,Planilha2!A:D,4,FALSE)</f>
        <v>0.77900000000000003</v>
      </c>
      <c r="I427" s="14" t="s">
        <v>20</v>
      </c>
      <c r="J427" s="14" t="s">
        <v>20</v>
      </c>
      <c r="K427" s="14" t="s">
        <v>20</v>
      </c>
      <c r="L427" s="14" t="s">
        <v>20</v>
      </c>
      <c r="M427" s="14" t="s">
        <v>20</v>
      </c>
      <c r="N427" s="14" t="s">
        <v>33</v>
      </c>
      <c r="O427" s="13" t="s">
        <v>201</v>
      </c>
      <c r="P427" s="14" t="s">
        <v>2426</v>
      </c>
      <c r="Q427" s="15"/>
      <c r="R427" s="10" t="str">
        <f>VLOOKUP(E427,Planilha2!A:D,3,FALSE)</f>
        <v>Região Intermediária de Pouso Alegre</v>
      </c>
      <c r="S427" s="11">
        <f>COUNTIFS($A$5:$A$595,A427)</f>
        <v>1</v>
      </c>
      <c r="T427" s="11">
        <f>COUNTIF($B$5:$B$595,B427)</f>
        <v>1</v>
      </c>
      <c r="U427" s="11">
        <f>COUNTIF($C$5:$C$595,C427)</f>
        <v>1</v>
      </c>
    </row>
    <row r="428" spans="1:22" ht="103.5" customHeight="1" x14ac:dyDescent="0.25">
      <c r="A428" s="13">
        <v>261609</v>
      </c>
      <c r="B428" s="14" t="s">
        <v>956</v>
      </c>
      <c r="C428" s="14" t="s">
        <v>957</v>
      </c>
      <c r="D428" s="14" t="s">
        <v>18</v>
      </c>
      <c r="E428" s="13">
        <v>3131109</v>
      </c>
      <c r="F428" s="14" t="s">
        <v>958</v>
      </c>
      <c r="G428" s="14" t="str">
        <f>R428</f>
        <v>Região Intermediária de Belo Horizonte</v>
      </c>
      <c r="H428" s="15">
        <f>VLOOKUP(E428,Planilha2!A:D,4,FALSE)</f>
        <v>0.66400000000000003</v>
      </c>
      <c r="I428" s="14" t="s">
        <v>33</v>
      </c>
      <c r="J428" s="14" t="s">
        <v>20</v>
      </c>
      <c r="K428" s="14" t="s">
        <v>20</v>
      </c>
      <c r="L428" s="14" t="s">
        <v>20</v>
      </c>
      <c r="M428" s="14" t="s">
        <v>20</v>
      </c>
      <c r="N428" s="14" t="s">
        <v>20</v>
      </c>
      <c r="O428" s="13" t="s">
        <v>959</v>
      </c>
      <c r="P428" s="14" t="s">
        <v>2426</v>
      </c>
      <c r="Q428" s="15"/>
      <c r="R428" s="10" t="str">
        <f>VLOOKUP(E428,Planilha2!A:D,3,FALSE)</f>
        <v>Região Intermediária de Belo Horizonte</v>
      </c>
      <c r="S428" s="11">
        <f>COUNTIFS($A$5:$A$595,A428)</f>
        <v>1</v>
      </c>
      <c r="T428" s="11">
        <f>COUNTIF($B$5:$B$595,B428)</f>
        <v>1</v>
      </c>
      <c r="U428" s="11">
        <f>COUNTIF($C$5:$C$595,C428)</f>
        <v>1</v>
      </c>
    </row>
    <row r="429" spans="1:22" ht="103.5" customHeight="1" x14ac:dyDescent="0.25">
      <c r="A429" s="13">
        <v>261716</v>
      </c>
      <c r="B429" s="14" t="s">
        <v>960</v>
      </c>
      <c r="C429" s="14" t="s">
        <v>961</v>
      </c>
      <c r="D429" s="14" t="s">
        <v>18</v>
      </c>
      <c r="E429" s="13">
        <v>3151800</v>
      </c>
      <c r="F429" s="14" t="s">
        <v>52</v>
      </c>
      <c r="G429" s="14" t="str">
        <f>R429</f>
        <v>Região Intermediária de Pouso Alegre</v>
      </c>
      <c r="H429" s="15">
        <f>VLOOKUP(E429,Planilha2!A:D,4,FALSE)</f>
        <v>0.77900000000000003</v>
      </c>
      <c r="I429" s="14" t="s">
        <v>20</v>
      </c>
      <c r="J429" s="14" t="s">
        <v>20</v>
      </c>
      <c r="K429" s="14" t="s">
        <v>20</v>
      </c>
      <c r="L429" s="14" t="s">
        <v>20</v>
      </c>
      <c r="M429" s="14" t="s">
        <v>20</v>
      </c>
      <c r="N429" s="14" t="s">
        <v>20</v>
      </c>
      <c r="O429" s="13" t="s">
        <v>297</v>
      </c>
      <c r="P429" s="14" t="s">
        <v>2426</v>
      </c>
      <c r="Q429" s="15"/>
      <c r="R429" s="10" t="str">
        <f>VLOOKUP(E429,Planilha2!A:D,3,FALSE)</f>
        <v>Região Intermediária de Pouso Alegre</v>
      </c>
      <c r="S429" s="11">
        <f>COUNTIFS($A$5:$A$595,A429)</f>
        <v>1</v>
      </c>
      <c r="T429" s="11">
        <f>COUNTIF($B$5:$B$595,B429)</f>
        <v>1</v>
      </c>
      <c r="U429" s="11">
        <f>COUNTIF($C$5:$C$595,C429)</f>
        <v>1</v>
      </c>
    </row>
    <row r="430" spans="1:22" ht="103.5" customHeight="1" x14ac:dyDescent="0.25">
      <c r="A430" s="13">
        <v>261744</v>
      </c>
      <c r="B430" s="14" t="s">
        <v>962</v>
      </c>
      <c r="C430" s="14" t="s">
        <v>963</v>
      </c>
      <c r="D430" s="14" t="s">
        <v>18</v>
      </c>
      <c r="E430" s="13">
        <v>3152105</v>
      </c>
      <c r="F430" s="14" t="s">
        <v>964</v>
      </c>
      <c r="G430" s="14" t="str">
        <f>R430</f>
        <v>Região Intermediária de Juíz de Fora</v>
      </c>
      <c r="H430" s="15">
        <f>VLOOKUP(E430,Planilha2!A:D,4,FALSE)</f>
        <v>0.71699999999999997</v>
      </c>
      <c r="I430" s="14" t="s">
        <v>33</v>
      </c>
      <c r="J430" s="14" t="s">
        <v>20</v>
      </c>
      <c r="K430" s="14" t="s">
        <v>20</v>
      </c>
      <c r="L430" s="14" t="s">
        <v>20</v>
      </c>
      <c r="M430" s="14" t="s">
        <v>20</v>
      </c>
      <c r="N430" s="14" t="s">
        <v>20</v>
      </c>
      <c r="O430" s="13" t="s">
        <v>249</v>
      </c>
      <c r="P430" s="14" t="s">
        <v>2426</v>
      </c>
      <c r="Q430" s="15"/>
      <c r="R430" s="10" t="str">
        <f>VLOOKUP(E430,Planilha2!A:D,3,FALSE)</f>
        <v>Região Intermediária de Juíz de Fora</v>
      </c>
      <c r="S430" s="11">
        <f>COUNTIFS($A$5:$A$595,A430)</f>
        <v>1</v>
      </c>
      <c r="T430" s="11">
        <f>COUNTIF($B$5:$B$595,B430)</f>
        <v>1</v>
      </c>
      <c r="U430" s="11">
        <f>COUNTIF($C$5:$C$595,C430)</f>
        <v>1</v>
      </c>
    </row>
    <row r="431" spans="1:22" ht="103.5" customHeight="1" x14ac:dyDescent="0.25">
      <c r="A431" s="13">
        <v>261928</v>
      </c>
      <c r="B431" s="14" t="s">
        <v>974</v>
      </c>
      <c r="C431" s="14" t="s">
        <v>975</v>
      </c>
      <c r="D431" s="14" t="s">
        <v>18</v>
      </c>
      <c r="E431" s="13">
        <v>3106200</v>
      </c>
      <c r="F431" s="14" t="s">
        <v>70</v>
      </c>
      <c r="G431" s="14" t="str">
        <f>R431</f>
        <v>Região Intermediária de Belo Horizonte</v>
      </c>
      <c r="H431" s="15">
        <f>VLOOKUP(E431,Planilha2!A:D,4,FALSE)</f>
        <v>0.81</v>
      </c>
      <c r="I431" s="14" t="s">
        <v>20</v>
      </c>
      <c r="J431" s="14" t="s">
        <v>20</v>
      </c>
      <c r="K431" s="14" t="s">
        <v>20</v>
      </c>
      <c r="L431" s="14" t="s">
        <v>20</v>
      </c>
      <c r="M431" s="14" t="s">
        <v>20</v>
      </c>
      <c r="N431" s="14" t="s">
        <v>33</v>
      </c>
      <c r="O431" s="13" t="s">
        <v>976</v>
      </c>
      <c r="P431" s="14" t="s">
        <v>2426</v>
      </c>
      <c r="Q431" s="15"/>
      <c r="R431" s="10" t="str">
        <f>VLOOKUP(E431,Planilha2!A:D,3,FALSE)</f>
        <v>Região Intermediária de Belo Horizonte</v>
      </c>
      <c r="S431" s="11">
        <f>COUNTIFS($A$5:$A$595,A431)</f>
        <v>1</v>
      </c>
      <c r="T431" s="11">
        <f>COUNTIF($B$5:$B$595,B431)</f>
        <v>2</v>
      </c>
      <c r="U431" s="11">
        <f>COUNTIF($C$5:$C$595,C431)</f>
        <v>1</v>
      </c>
    </row>
    <row r="432" spans="1:22" ht="103.5" customHeight="1" x14ac:dyDescent="0.25">
      <c r="A432" s="13">
        <v>262025</v>
      </c>
      <c r="B432" s="14" t="s">
        <v>980</v>
      </c>
      <c r="C432" s="14" t="s">
        <v>981</v>
      </c>
      <c r="D432" s="14" t="s">
        <v>18</v>
      </c>
      <c r="E432" s="13">
        <v>3151800</v>
      </c>
      <c r="F432" s="14" t="s">
        <v>52</v>
      </c>
      <c r="G432" s="14" t="str">
        <f>R432</f>
        <v>Região Intermediária de Pouso Alegre</v>
      </c>
      <c r="H432" s="15">
        <f>VLOOKUP(E432,Planilha2!A:D,4,FALSE)</f>
        <v>0.77900000000000003</v>
      </c>
      <c r="I432" s="14" t="s">
        <v>33</v>
      </c>
      <c r="J432" s="14" t="s">
        <v>33</v>
      </c>
      <c r="K432" s="14" t="s">
        <v>20</v>
      </c>
      <c r="L432" s="14" t="s">
        <v>20</v>
      </c>
      <c r="M432" s="14" t="s">
        <v>20</v>
      </c>
      <c r="N432" s="14" t="s">
        <v>20</v>
      </c>
      <c r="O432" s="13" t="s">
        <v>732</v>
      </c>
      <c r="P432" s="14" t="s">
        <v>2426</v>
      </c>
      <c r="Q432" s="15"/>
      <c r="R432" s="10" t="str">
        <f>VLOOKUP(E432,Planilha2!A:D,3,FALSE)</f>
        <v>Região Intermediária de Pouso Alegre</v>
      </c>
      <c r="S432" s="11">
        <f>COUNTIFS($A$5:$A$595,A432)</f>
        <v>1</v>
      </c>
      <c r="T432" s="11">
        <f>COUNTIF($B$5:$B$595,B432)</f>
        <v>1</v>
      </c>
      <c r="U432" s="11">
        <f>COUNTIF($C$5:$C$595,C432)</f>
        <v>1</v>
      </c>
    </row>
    <row r="433" spans="1:21" ht="103.5" customHeight="1" x14ac:dyDescent="0.25">
      <c r="A433" s="13">
        <v>262047</v>
      </c>
      <c r="B433" s="14" t="s">
        <v>982</v>
      </c>
      <c r="C433" s="14" t="s">
        <v>983</v>
      </c>
      <c r="D433" s="14" t="s">
        <v>18</v>
      </c>
      <c r="E433" s="13">
        <v>3136702</v>
      </c>
      <c r="F433" s="14" t="s">
        <v>129</v>
      </c>
      <c r="G433" s="14" t="str">
        <f>R433</f>
        <v>Região Intermediária de Juíz de Fora</v>
      </c>
      <c r="H433" s="15">
        <f>VLOOKUP(E433,Planilha2!A:D,4,FALSE)</f>
        <v>0.77800000000000002</v>
      </c>
      <c r="I433" s="14" t="s">
        <v>20</v>
      </c>
      <c r="J433" s="14" t="s">
        <v>33</v>
      </c>
      <c r="K433" s="14" t="s">
        <v>20</v>
      </c>
      <c r="L433" s="14" t="s">
        <v>20</v>
      </c>
      <c r="M433" s="14" t="s">
        <v>20</v>
      </c>
      <c r="N433" s="14" t="s">
        <v>20</v>
      </c>
      <c r="O433" s="13" t="s">
        <v>374</v>
      </c>
      <c r="P433" s="14" t="s">
        <v>2426</v>
      </c>
      <c r="Q433" s="15"/>
      <c r="R433" s="10" t="str">
        <f>VLOOKUP(E433,Planilha2!A:D,3,FALSE)</f>
        <v>Região Intermediária de Juíz de Fora</v>
      </c>
      <c r="S433" s="11">
        <f>COUNTIFS($A$5:$A$595,A433)</f>
        <v>1</v>
      </c>
      <c r="T433" s="11">
        <f>COUNTIF($B$5:$B$595,B433)</f>
        <v>1</v>
      </c>
      <c r="U433" s="11">
        <f>COUNTIF($C$5:$C$595,C433)</f>
        <v>1</v>
      </c>
    </row>
    <row r="434" spans="1:21" ht="103.5" customHeight="1" x14ac:dyDescent="0.25">
      <c r="A434" s="13">
        <v>262089</v>
      </c>
      <c r="B434" s="14" t="s">
        <v>984</v>
      </c>
      <c r="C434" s="14" t="s">
        <v>985</v>
      </c>
      <c r="D434" s="14" t="s">
        <v>18</v>
      </c>
      <c r="E434" s="13">
        <v>3147303</v>
      </c>
      <c r="F434" s="14" t="s">
        <v>986</v>
      </c>
      <c r="G434" s="14" t="str">
        <f>R434</f>
        <v>Região Intermediária de Pouso Alegre</v>
      </c>
      <c r="H434" s="15">
        <f>VLOOKUP(E434,Planilha2!A:D,4,FALSE)</f>
        <v>0.72899999999999998</v>
      </c>
      <c r="I434" s="14" t="s">
        <v>20</v>
      </c>
      <c r="J434" s="14" t="s">
        <v>20</v>
      </c>
      <c r="K434" s="14" t="s">
        <v>20</v>
      </c>
      <c r="L434" s="14" t="s">
        <v>20</v>
      </c>
      <c r="M434" s="14" t="s">
        <v>20</v>
      </c>
      <c r="N434" s="14" t="s">
        <v>20</v>
      </c>
      <c r="O434" s="13" t="s">
        <v>29</v>
      </c>
      <c r="P434" s="14" t="s">
        <v>2426</v>
      </c>
      <c r="Q434" s="15"/>
      <c r="R434" s="10" t="str">
        <f>VLOOKUP(E434,Planilha2!A:D,3,FALSE)</f>
        <v>Região Intermediária de Pouso Alegre</v>
      </c>
      <c r="S434" s="11">
        <f>COUNTIFS($A$5:$A$595,A434)</f>
        <v>1</v>
      </c>
      <c r="T434" s="11">
        <f>COUNTIF($B$5:$B$595,B434)</f>
        <v>1</v>
      </c>
      <c r="U434" s="11">
        <f>COUNTIF($C$5:$C$595,C434)</f>
        <v>1</v>
      </c>
    </row>
    <row r="435" spans="1:21" ht="103.5" customHeight="1" x14ac:dyDescent="0.25">
      <c r="A435" s="13">
        <v>262291</v>
      </c>
      <c r="B435" s="14" t="s">
        <v>990</v>
      </c>
      <c r="C435" s="14" t="s">
        <v>991</v>
      </c>
      <c r="D435" s="14" t="s">
        <v>18</v>
      </c>
      <c r="E435" s="13">
        <v>3148301</v>
      </c>
      <c r="F435" s="14" t="s">
        <v>992</v>
      </c>
      <c r="G435" s="14" t="str">
        <f>R435</f>
        <v>Região Intermediária de Juíz de Fora</v>
      </c>
      <c r="H435" s="15">
        <f>VLOOKUP(E435,Planilha2!A:D,4,FALSE)</f>
        <v>0.63700000000000001</v>
      </c>
      <c r="I435" s="14" t="s">
        <v>20</v>
      </c>
      <c r="J435" s="14" t="s">
        <v>20</v>
      </c>
      <c r="K435" s="14" t="s">
        <v>20</v>
      </c>
      <c r="L435" s="14" t="s">
        <v>20</v>
      </c>
      <c r="M435" s="14" t="s">
        <v>20</v>
      </c>
      <c r="N435" s="14" t="s">
        <v>33</v>
      </c>
      <c r="O435" s="13" t="s">
        <v>993</v>
      </c>
      <c r="P435" s="14" t="s">
        <v>2426</v>
      </c>
      <c r="Q435" s="15"/>
      <c r="R435" s="10" t="str">
        <f>VLOOKUP(E435,Planilha2!A:D,3,FALSE)</f>
        <v>Região Intermediária de Juíz de Fora</v>
      </c>
      <c r="S435" s="11">
        <f>COUNTIFS($A$5:$A$595,A435)</f>
        <v>1</v>
      </c>
      <c r="T435" s="11">
        <f>COUNTIF($B$5:$B$595,B435)</f>
        <v>1</v>
      </c>
      <c r="U435" s="11">
        <f>COUNTIF($C$5:$C$595,C435)</f>
        <v>1</v>
      </c>
    </row>
    <row r="436" spans="1:21" ht="103.5" customHeight="1" x14ac:dyDescent="0.25">
      <c r="A436" s="13">
        <v>262304</v>
      </c>
      <c r="B436" s="14" t="s">
        <v>994</v>
      </c>
      <c r="C436" s="14" t="s">
        <v>995</v>
      </c>
      <c r="D436" s="14" t="s">
        <v>18</v>
      </c>
      <c r="E436" s="13">
        <v>3168002</v>
      </c>
      <c r="F436" s="14" t="s">
        <v>996</v>
      </c>
      <c r="G436" s="14" t="str">
        <f>R436</f>
        <v>Região Intermediária de Montes Claros</v>
      </c>
      <c r="H436" s="15">
        <f>VLOOKUP(E436,Planilha2!A:D,4,FALSE)</f>
        <v>0.67</v>
      </c>
      <c r="I436" s="14" t="s">
        <v>33</v>
      </c>
      <c r="J436" s="14" t="s">
        <v>33</v>
      </c>
      <c r="K436" s="14" t="s">
        <v>20</v>
      </c>
      <c r="L436" s="14" t="s">
        <v>20</v>
      </c>
      <c r="M436" s="14" t="s">
        <v>20</v>
      </c>
      <c r="N436" s="14" t="s">
        <v>20</v>
      </c>
      <c r="O436" s="13" t="s">
        <v>997</v>
      </c>
      <c r="P436" s="14" t="s">
        <v>2426</v>
      </c>
      <c r="Q436" s="15"/>
      <c r="R436" s="10" t="str">
        <f>VLOOKUP(E436,Planilha2!A:D,3,FALSE)</f>
        <v>Região Intermediária de Montes Claros</v>
      </c>
      <c r="S436" s="11">
        <f>COUNTIFS($A$5:$A$595,A436)</f>
        <v>1</v>
      </c>
      <c r="T436" s="11">
        <f>COUNTIF($B$5:$B$595,B436)</f>
        <v>1</v>
      </c>
      <c r="U436" s="11">
        <f>COUNTIF($C$5:$C$595,C436)</f>
        <v>1</v>
      </c>
    </row>
    <row r="437" spans="1:21" ht="103.5" customHeight="1" x14ac:dyDescent="0.25">
      <c r="A437" s="13">
        <v>262392</v>
      </c>
      <c r="B437" s="14" t="s">
        <v>998</v>
      </c>
      <c r="C437" s="14" t="s">
        <v>999</v>
      </c>
      <c r="D437" s="14" t="s">
        <v>18</v>
      </c>
      <c r="E437" s="13">
        <v>3105608</v>
      </c>
      <c r="F437" s="14" t="s">
        <v>1000</v>
      </c>
      <c r="G437" s="14" t="str">
        <f>R437</f>
        <v>Região Intermediária de Barbacena</v>
      </c>
      <c r="H437" s="15">
        <f>VLOOKUP(E437,Planilha2!A:D,4,FALSE)</f>
        <v>0.76900000000000002</v>
      </c>
      <c r="I437" s="14" t="s">
        <v>20</v>
      </c>
      <c r="J437" s="14" t="s">
        <v>33</v>
      </c>
      <c r="K437" s="14" t="s">
        <v>20</v>
      </c>
      <c r="L437" s="14" t="s">
        <v>33</v>
      </c>
      <c r="M437" s="14" t="s">
        <v>20</v>
      </c>
      <c r="N437" s="14" t="s">
        <v>33</v>
      </c>
      <c r="O437" s="13" t="s">
        <v>188</v>
      </c>
      <c r="P437" s="14" t="s">
        <v>2426</v>
      </c>
      <c r="Q437" s="15"/>
      <c r="R437" s="10" t="str">
        <f>VLOOKUP(E437,Planilha2!A:D,3,FALSE)</f>
        <v>Região Intermediária de Barbacena</v>
      </c>
      <c r="S437" s="11">
        <f>COUNTIFS($A$5:$A$595,A437)</f>
        <v>1</v>
      </c>
      <c r="T437" s="11">
        <f>COUNTIF($B$5:$B$595,B437)</f>
        <v>1</v>
      </c>
      <c r="U437" s="11">
        <f>COUNTIF($C$5:$C$595,C437)</f>
        <v>1</v>
      </c>
    </row>
    <row r="438" spans="1:21" ht="103.5" customHeight="1" x14ac:dyDescent="0.25">
      <c r="A438" s="13">
        <v>262573</v>
      </c>
      <c r="B438" s="14" t="s">
        <v>1006</v>
      </c>
      <c r="C438" s="14" t="s">
        <v>1007</v>
      </c>
      <c r="D438" s="14" t="s">
        <v>18</v>
      </c>
      <c r="E438" s="13">
        <v>3151800</v>
      </c>
      <c r="F438" s="14" t="s">
        <v>969</v>
      </c>
      <c r="G438" s="14" t="str">
        <f>R438</f>
        <v>Região Intermediária de Pouso Alegre</v>
      </c>
      <c r="H438" s="15">
        <f>VLOOKUP(E438,Planilha2!A:D,4,FALSE)</f>
        <v>0.77900000000000003</v>
      </c>
      <c r="I438" s="14" t="s">
        <v>20</v>
      </c>
      <c r="J438" s="14" t="s">
        <v>20</v>
      </c>
      <c r="K438" s="14" t="s">
        <v>20</v>
      </c>
      <c r="L438" s="14" t="s">
        <v>20</v>
      </c>
      <c r="M438" s="14" t="s">
        <v>20</v>
      </c>
      <c r="N438" s="14" t="s">
        <v>33</v>
      </c>
      <c r="O438" s="13" t="s">
        <v>1008</v>
      </c>
      <c r="P438" s="14" t="s">
        <v>2426</v>
      </c>
      <c r="Q438" s="15"/>
      <c r="R438" s="10" t="str">
        <f>VLOOKUP(E438,Planilha2!A:D,3,FALSE)</f>
        <v>Região Intermediária de Pouso Alegre</v>
      </c>
      <c r="S438" s="11">
        <f>COUNTIFS($A$5:$A$595,A438)</f>
        <v>1</v>
      </c>
      <c r="T438" s="11">
        <f>COUNTIF($B$5:$B$595,B438)</f>
        <v>1</v>
      </c>
      <c r="U438" s="11">
        <f>COUNTIF($C$5:$C$595,C438)</f>
        <v>1</v>
      </c>
    </row>
    <row r="439" spans="1:21" ht="103.5" customHeight="1" x14ac:dyDescent="0.25">
      <c r="A439" s="13">
        <v>262706</v>
      </c>
      <c r="B439" s="14" t="s">
        <v>1011</v>
      </c>
      <c r="C439" s="14" t="s">
        <v>1012</v>
      </c>
      <c r="D439" s="14" t="s">
        <v>18</v>
      </c>
      <c r="E439" s="13">
        <v>3113305</v>
      </c>
      <c r="F439" s="14" t="s">
        <v>1013</v>
      </c>
      <c r="G439" s="14" t="str">
        <f>R439</f>
        <v>Região Intermediária de Juíz de Fora</v>
      </c>
      <c r="H439" s="15">
        <f>VLOOKUP(E439,Planilha2!A:D,4,FALSE)</f>
        <v>0.69499999999999995</v>
      </c>
      <c r="I439" s="14" t="s">
        <v>20</v>
      </c>
      <c r="J439" s="14" t="s">
        <v>20</v>
      </c>
      <c r="K439" s="14" t="s">
        <v>20</v>
      </c>
      <c r="L439" s="14" t="s">
        <v>20</v>
      </c>
      <c r="M439" s="14" t="s">
        <v>20</v>
      </c>
      <c r="N439" s="14" t="s">
        <v>20</v>
      </c>
      <c r="O439" s="13" t="s">
        <v>194</v>
      </c>
      <c r="P439" s="14" t="s">
        <v>2426</v>
      </c>
      <c r="Q439" s="15"/>
      <c r="R439" s="10" t="str">
        <f>VLOOKUP(E439,Planilha2!A:D,3,FALSE)</f>
        <v>Região Intermediária de Juíz de Fora</v>
      </c>
      <c r="S439" s="11">
        <f>COUNTIFS($A$5:$A$595,A439)</f>
        <v>1</v>
      </c>
      <c r="T439" s="11">
        <f>COUNTIF($B$5:$B$595,B439)</f>
        <v>1</v>
      </c>
      <c r="U439" s="11">
        <f>COUNTIF($C$5:$C$595,C439)</f>
        <v>1</v>
      </c>
    </row>
    <row r="440" spans="1:21" ht="103.5" customHeight="1" x14ac:dyDescent="0.25">
      <c r="A440" s="13">
        <v>263440</v>
      </c>
      <c r="B440" s="14" t="s">
        <v>1031</v>
      </c>
      <c r="C440" s="14" t="s">
        <v>1032</v>
      </c>
      <c r="D440" s="14" t="s">
        <v>18</v>
      </c>
      <c r="E440" s="13">
        <v>3143302</v>
      </c>
      <c r="F440" s="14" t="s">
        <v>59</v>
      </c>
      <c r="G440" s="14" t="str">
        <f>R440</f>
        <v>Região Intermediária de Montes Claros</v>
      </c>
      <c r="H440" s="15">
        <f>VLOOKUP(E440,Planilha2!A:D,4,FALSE)</f>
        <v>0.77</v>
      </c>
      <c r="I440" s="14" t="s">
        <v>20</v>
      </c>
      <c r="J440" s="14" t="s">
        <v>33</v>
      </c>
      <c r="K440" s="14" t="s">
        <v>20</v>
      </c>
      <c r="L440" s="14" t="s">
        <v>20</v>
      </c>
      <c r="M440" s="14" t="s">
        <v>20</v>
      </c>
      <c r="N440" s="14" t="s">
        <v>20</v>
      </c>
      <c r="O440" s="13" t="s">
        <v>165</v>
      </c>
      <c r="P440" s="14" t="s">
        <v>2426</v>
      </c>
      <c r="Q440" s="15"/>
      <c r="R440" s="10" t="str">
        <f>VLOOKUP(E440,Planilha2!A:D,3,FALSE)</f>
        <v>Região Intermediária de Montes Claros</v>
      </c>
      <c r="S440" s="11">
        <f>COUNTIFS($A$5:$A$595,A440)</f>
        <v>1</v>
      </c>
      <c r="T440" s="11">
        <f>COUNTIF($B$5:$B$595,B440)</f>
        <v>1</v>
      </c>
      <c r="U440" s="11">
        <f>COUNTIF($C$5:$C$595,C440)</f>
        <v>1</v>
      </c>
    </row>
    <row r="441" spans="1:21" ht="103.5" customHeight="1" x14ac:dyDescent="0.25">
      <c r="A441" s="13">
        <v>263677</v>
      </c>
      <c r="B441" s="14" t="s">
        <v>1036</v>
      </c>
      <c r="C441" s="14" t="s">
        <v>1037</v>
      </c>
      <c r="D441" s="14" t="s">
        <v>18</v>
      </c>
      <c r="E441" s="13">
        <v>3162906</v>
      </c>
      <c r="F441" s="14" t="s">
        <v>1038</v>
      </c>
      <c r="G441" s="14" t="str">
        <f>R441</f>
        <v>Região Intermediária de Juíz de Fora</v>
      </c>
      <c r="H441" s="15">
        <f>VLOOKUP(E441,Planilha2!A:D,4,FALSE)</f>
        <v>0.70799999999999996</v>
      </c>
      <c r="I441" s="14" t="s">
        <v>20</v>
      </c>
      <c r="J441" s="14" t="s">
        <v>20</v>
      </c>
      <c r="K441" s="14" t="s">
        <v>20</v>
      </c>
      <c r="L441" s="14" t="s">
        <v>20</v>
      </c>
      <c r="M441" s="14" t="s">
        <v>20</v>
      </c>
      <c r="N441" s="14" t="s">
        <v>33</v>
      </c>
      <c r="O441" s="13" t="s">
        <v>281</v>
      </c>
      <c r="P441" s="14" t="s">
        <v>2426</v>
      </c>
      <c r="Q441" s="15"/>
      <c r="R441" s="10" t="str">
        <f>VLOOKUP(E441,Planilha2!A:D,3,FALSE)</f>
        <v>Região Intermediária de Juíz de Fora</v>
      </c>
      <c r="S441" s="11">
        <f>COUNTIFS($A$5:$A$595,A441)</f>
        <v>1</v>
      </c>
      <c r="T441" s="11">
        <f>COUNTIF($B$5:$B$595,B441)</f>
        <v>1</v>
      </c>
      <c r="U441" s="11">
        <f>COUNTIF($C$5:$C$595,C441)</f>
        <v>1</v>
      </c>
    </row>
    <row r="442" spans="1:21" ht="103.5" customHeight="1" x14ac:dyDescent="0.25">
      <c r="A442" s="13">
        <v>264160</v>
      </c>
      <c r="B442" s="14" t="s">
        <v>1045</v>
      </c>
      <c r="C442" s="14" t="s">
        <v>1046</v>
      </c>
      <c r="D442" s="14" t="s">
        <v>18</v>
      </c>
      <c r="E442" s="13">
        <v>3136207</v>
      </c>
      <c r="F442" s="14" t="s">
        <v>587</v>
      </c>
      <c r="G442" s="14" t="str">
        <f>R442</f>
        <v>Região Intermediária de Ipatinga</v>
      </c>
      <c r="H442" s="15">
        <f>VLOOKUP(E442,Planilha2!A:D,4,FALSE)</f>
        <v>0.75800000000000001</v>
      </c>
      <c r="I442" s="14" t="s">
        <v>20</v>
      </c>
      <c r="J442" s="14" t="s">
        <v>20</v>
      </c>
      <c r="K442" s="14" t="s">
        <v>20</v>
      </c>
      <c r="L442" s="14" t="s">
        <v>20</v>
      </c>
      <c r="M442" s="14" t="s">
        <v>20</v>
      </c>
      <c r="N442" s="14" t="s">
        <v>33</v>
      </c>
      <c r="O442" s="14">
        <v>83</v>
      </c>
      <c r="P442" s="14" t="s">
        <v>2426</v>
      </c>
      <c r="Q442" s="15"/>
      <c r="R442" s="10" t="str">
        <f>VLOOKUP(E442,Planilha2!A:D,3,FALSE)</f>
        <v>Região Intermediária de Ipatinga</v>
      </c>
      <c r="S442" s="11">
        <f>COUNTIFS($A$5:$A$595,A442)</f>
        <v>1</v>
      </c>
      <c r="T442" s="11">
        <f>COUNTIF($B$5:$B$595,B442)</f>
        <v>1</v>
      </c>
      <c r="U442" s="11">
        <f>COUNTIF($C$5:$C$595,C442)</f>
        <v>1</v>
      </c>
    </row>
    <row r="443" spans="1:21" ht="103.5" customHeight="1" x14ac:dyDescent="0.25">
      <c r="A443" s="13">
        <v>264288</v>
      </c>
      <c r="B443" s="14" t="s">
        <v>1047</v>
      </c>
      <c r="C443" s="14" t="s">
        <v>1048</v>
      </c>
      <c r="D443" s="14" t="s">
        <v>18</v>
      </c>
      <c r="E443" s="13">
        <v>3106200</v>
      </c>
      <c r="F443" s="14" t="s">
        <v>70</v>
      </c>
      <c r="G443" s="14" t="str">
        <f>R443</f>
        <v>Região Intermediária de Belo Horizonte</v>
      </c>
      <c r="H443" s="15">
        <f>VLOOKUP(E443,Planilha2!A:D,4,FALSE)</f>
        <v>0.81</v>
      </c>
      <c r="I443" s="14" t="s">
        <v>33</v>
      </c>
      <c r="J443" s="14" t="s">
        <v>20</v>
      </c>
      <c r="K443" s="14" t="s">
        <v>20</v>
      </c>
      <c r="L443" s="14" t="s">
        <v>20</v>
      </c>
      <c r="M443" s="14" t="s">
        <v>20</v>
      </c>
      <c r="N443" s="14" t="s">
        <v>20</v>
      </c>
      <c r="O443" s="13" t="s">
        <v>294</v>
      </c>
      <c r="P443" s="14" t="s">
        <v>2426</v>
      </c>
      <c r="Q443" s="15"/>
      <c r="R443" s="10" t="str">
        <f>VLOOKUP(E443,Planilha2!A:D,3,FALSE)</f>
        <v>Região Intermediária de Belo Horizonte</v>
      </c>
      <c r="S443" s="11">
        <f>COUNTIFS($A$5:$A$595,A443)</f>
        <v>1</v>
      </c>
      <c r="T443" s="11">
        <f>COUNTIF($B$5:$B$595,B443)</f>
        <v>1</v>
      </c>
      <c r="U443" s="11">
        <f>COUNTIF($C$5:$C$595,C443)</f>
        <v>1</v>
      </c>
    </row>
    <row r="444" spans="1:21" ht="103.5" customHeight="1" x14ac:dyDescent="0.25">
      <c r="A444" s="13">
        <v>264477</v>
      </c>
      <c r="B444" s="14" t="s">
        <v>1049</v>
      </c>
      <c r="C444" s="14" t="s">
        <v>1050</v>
      </c>
      <c r="D444" s="14" t="s">
        <v>18</v>
      </c>
      <c r="E444" s="13">
        <v>3170206</v>
      </c>
      <c r="F444" s="14" t="s">
        <v>32</v>
      </c>
      <c r="G444" s="14" t="str">
        <f>R444</f>
        <v>Região Intermediária de Uberlândia</v>
      </c>
      <c r="H444" s="15">
        <f>VLOOKUP(E444,Planilha2!A:D,4,FALSE)</f>
        <v>0.78900000000000003</v>
      </c>
      <c r="I444" s="14" t="s">
        <v>33</v>
      </c>
      <c r="J444" s="14" t="s">
        <v>20</v>
      </c>
      <c r="K444" s="14" t="s">
        <v>20</v>
      </c>
      <c r="L444" s="14" t="s">
        <v>20</v>
      </c>
      <c r="M444" s="14" t="s">
        <v>20</v>
      </c>
      <c r="N444" s="14" t="s">
        <v>33</v>
      </c>
      <c r="O444" s="13" t="s">
        <v>516</v>
      </c>
      <c r="P444" s="14" t="s">
        <v>2426</v>
      </c>
      <c r="Q444" s="15"/>
      <c r="R444" s="10" t="str">
        <f>VLOOKUP(E444,Planilha2!A:D,3,FALSE)</f>
        <v>Região Intermediária de Uberlândia</v>
      </c>
      <c r="S444" s="11">
        <f>COUNTIFS($A$5:$A$595,A444)</f>
        <v>1</v>
      </c>
      <c r="T444" s="11">
        <f>COUNTIF($B$5:$B$595,B444)</f>
        <v>1</v>
      </c>
      <c r="U444" s="11">
        <f>COUNTIF($C$5:$C$595,C444)</f>
        <v>1</v>
      </c>
    </row>
    <row r="445" spans="1:21" ht="103.5" customHeight="1" x14ac:dyDescent="0.25">
      <c r="A445" s="13">
        <v>264579</v>
      </c>
      <c r="B445" s="14" t="s">
        <v>1051</v>
      </c>
      <c r="C445" s="14" t="s">
        <v>1052</v>
      </c>
      <c r="D445" s="14" t="s">
        <v>18</v>
      </c>
      <c r="E445" s="13">
        <v>3106200</v>
      </c>
      <c r="F445" s="14" t="s">
        <v>70</v>
      </c>
      <c r="G445" s="14" t="str">
        <f>R445</f>
        <v>Região Intermediária de Belo Horizonte</v>
      </c>
      <c r="H445" s="15">
        <f>VLOOKUP(E445,Planilha2!A:D,4,FALSE)</f>
        <v>0.81</v>
      </c>
      <c r="I445" s="14" t="s">
        <v>33</v>
      </c>
      <c r="J445" s="14" t="s">
        <v>33</v>
      </c>
      <c r="K445" s="14" t="s">
        <v>20</v>
      </c>
      <c r="L445" s="14" t="s">
        <v>20</v>
      </c>
      <c r="M445" s="14" t="s">
        <v>20</v>
      </c>
      <c r="N445" s="14" t="s">
        <v>20</v>
      </c>
      <c r="O445" s="13" t="s">
        <v>1053</v>
      </c>
      <c r="P445" s="14" t="s">
        <v>2426</v>
      </c>
      <c r="Q445" s="15"/>
      <c r="R445" s="10" t="str">
        <f>VLOOKUP(E445,Planilha2!A:D,3,FALSE)</f>
        <v>Região Intermediária de Belo Horizonte</v>
      </c>
      <c r="S445" s="11">
        <f>COUNTIFS($A$5:$A$595,A445)</f>
        <v>1</v>
      </c>
      <c r="T445" s="11">
        <f>COUNTIF($B$5:$B$595,B445)</f>
        <v>1</v>
      </c>
      <c r="U445" s="11">
        <f>COUNTIF($C$5:$C$595,C445)</f>
        <v>1</v>
      </c>
    </row>
    <row r="446" spans="1:21" ht="103.5" customHeight="1" x14ac:dyDescent="0.25">
      <c r="A446" s="13">
        <v>264929</v>
      </c>
      <c r="B446" s="14" t="s">
        <v>1054</v>
      </c>
      <c r="C446" s="14" t="s">
        <v>1055</v>
      </c>
      <c r="D446" s="14" t="s">
        <v>18</v>
      </c>
      <c r="E446" s="13">
        <v>3109006</v>
      </c>
      <c r="F446" s="14" t="s">
        <v>175</v>
      </c>
      <c r="G446" s="14" t="str">
        <f>R446</f>
        <v>Região Intermediária de Belo Horizonte</v>
      </c>
      <c r="H446" s="15">
        <f>VLOOKUP(E446,Planilha2!A:D,4,FALSE)</f>
        <v>0.747</v>
      </c>
      <c r="I446" s="14" t="s">
        <v>20</v>
      </c>
      <c r="J446" s="14" t="s">
        <v>20</v>
      </c>
      <c r="K446" s="14" t="s">
        <v>20</v>
      </c>
      <c r="L446" s="14" t="s">
        <v>20</v>
      </c>
      <c r="M446" s="14" t="s">
        <v>20</v>
      </c>
      <c r="N446" s="14" t="s">
        <v>33</v>
      </c>
      <c r="O446" s="13" t="s">
        <v>1056</v>
      </c>
      <c r="P446" s="14" t="s">
        <v>2426</v>
      </c>
      <c r="Q446" s="15"/>
      <c r="R446" s="10" t="str">
        <f>VLOOKUP(E446,Planilha2!A:D,3,FALSE)</f>
        <v>Região Intermediária de Belo Horizonte</v>
      </c>
      <c r="S446" s="11">
        <f>COUNTIFS($A$5:$A$595,A446)</f>
        <v>1</v>
      </c>
      <c r="T446" s="11">
        <f>COUNTIF($B$5:$B$595,B446)</f>
        <v>1</v>
      </c>
      <c r="U446" s="11">
        <f>COUNTIF($C$5:$C$595,C446)</f>
        <v>1</v>
      </c>
    </row>
    <row r="447" spans="1:21" ht="103.5" customHeight="1" x14ac:dyDescent="0.25">
      <c r="A447" s="13">
        <v>265967</v>
      </c>
      <c r="B447" s="14" t="s">
        <v>1060</v>
      </c>
      <c r="C447" s="14" t="s">
        <v>1061</v>
      </c>
      <c r="D447" s="14" t="s">
        <v>18</v>
      </c>
      <c r="E447" s="13">
        <v>3131307</v>
      </c>
      <c r="F447" s="14" t="s">
        <v>474</v>
      </c>
      <c r="G447" s="14" t="str">
        <f>R447</f>
        <v>Região Intermediária de Ipatinga</v>
      </c>
      <c r="H447" s="15">
        <f>VLOOKUP(E447,Planilha2!A:D,4,FALSE)</f>
        <v>0.77100000000000002</v>
      </c>
      <c r="I447" s="14" t="s">
        <v>20</v>
      </c>
      <c r="J447" s="14" t="s">
        <v>20</v>
      </c>
      <c r="K447" s="14" t="s">
        <v>20</v>
      </c>
      <c r="L447" s="14" t="s">
        <v>20</v>
      </c>
      <c r="M447" s="14" t="s">
        <v>20</v>
      </c>
      <c r="N447" s="14" t="s">
        <v>20</v>
      </c>
      <c r="O447" s="13" t="s">
        <v>1062</v>
      </c>
      <c r="P447" s="14" t="s">
        <v>2426</v>
      </c>
      <c r="Q447" s="15"/>
      <c r="R447" s="10" t="str">
        <f>VLOOKUP(E447,Planilha2!A:D,3,FALSE)</f>
        <v>Região Intermediária de Ipatinga</v>
      </c>
      <c r="S447" s="11">
        <f>COUNTIFS($A$5:$A$595,A447)</f>
        <v>1</v>
      </c>
      <c r="T447" s="11">
        <f>COUNTIF($B$5:$B$595,B447)</f>
        <v>1</v>
      </c>
      <c r="U447" s="11">
        <f>COUNTIF($C$5:$C$595,C447)</f>
        <v>1</v>
      </c>
    </row>
    <row r="448" spans="1:21" ht="103.5" customHeight="1" x14ac:dyDescent="0.25">
      <c r="A448" s="13">
        <v>266956</v>
      </c>
      <c r="B448" s="14" t="s">
        <v>1063</v>
      </c>
      <c r="C448" s="14" t="s">
        <v>1064</v>
      </c>
      <c r="D448" s="14" t="s">
        <v>18</v>
      </c>
      <c r="E448" s="13">
        <v>3119401</v>
      </c>
      <c r="F448" s="14" t="s">
        <v>223</v>
      </c>
      <c r="G448" s="14" t="str">
        <f>R448</f>
        <v>Região Intermediária de Ipatinga</v>
      </c>
      <c r="H448" s="15">
        <f>VLOOKUP(E448,Planilha2!A:D,4,FALSE)</f>
        <v>0.755</v>
      </c>
      <c r="I448" s="14" t="s">
        <v>20</v>
      </c>
      <c r="J448" s="14" t="s">
        <v>20</v>
      </c>
      <c r="K448" s="14" t="s">
        <v>20</v>
      </c>
      <c r="L448" s="14" t="s">
        <v>20</v>
      </c>
      <c r="M448" s="14" t="s">
        <v>20</v>
      </c>
      <c r="N448" s="14" t="s">
        <v>33</v>
      </c>
      <c r="O448" s="13" t="s">
        <v>624</v>
      </c>
      <c r="P448" s="14" t="s">
        <v>2426</v>
      </c>
      <c r="Q448" s="15"/>
      <c r="R448" s="10" t="str">
        <f>VLOOKUP(E448,Planilha2!A:D,3,FALSE)</f>
        <v>Região Intermediária de Ipatinga</v>
      </c>
      <c r="S448" s="11">
        <f>COUNTIFS($A$5:$A$595,A448)</f>
        <v>1</v>
      </c>
      <c r="T448" s="11">
        <f>COUNTIF($B$5:$B$595,B448)</f>
        <v>1</v>
      </c>
      <c r="U448" s="11">
        <f>COUNTIF($C$5:$C$595,C448)</f>
        <v>1</v>
      </c>
    </row>
    <row r="449" spans="1:22" ht="103.5" customHeight="1" x14ac:dyDescent="0.25">
      <c r="A449" s="13">
        <v>267594</v>
      </c>
      <c r="B449" s="14" t="s">
        <v>1065</v>
      </c>
      <c r="C449" s="14" t="s">
        <v>1066</v>
      </c>
      <c r="D449" s="14" t="s">
        <v>18</v>
      </c>
      <c r="E449" s="13">
        <v>3105608</v>
      </c>
      <c r="F449" s="14" t="s">
        <v>1067</v>
      </c>
      <c r="G449" s="14" t="str">
        <f>R449</f>
        <v>Região Intermediária de Barbacena</v>
      </c>
      <c r="H449" s="15">
        <f>VLOOKUP(E449,Planilha2!A:D,4,FALSE)</f>
        <v>0.76900000000000002</v>
      </c>
      <c r="I449" s="14" t="s">
        <v>33</v>
      </c>
      <c r="J449" s="14" t="s">
        <v>33</v>
      </c>
      <c r="K449" s="14" t="s">
        <v>20</v>
      </c>
      <c r="L449" s="14" t="s">
        <v>20</v>
      </c>
      <c r="M449" s="14" t="s">
        <v>20</v>
      </c>
      <c r="N449" s="14" t="s">
        <v>33</v>
      </c>
      <c r="O449" s="13" t="s">
        <v>1068</v>
      </c>
      <c r="P449" s="14" t="s">
        <v>2426</v>
      </c>
      <c r="Q449" s="15"/>
      <c r="R449" s="10" t="str">
        <f>VLOOKUP(E449,Planilha2!A:D,3,FALSE)</f>
        <v>Região Intermediária de Barbacena</v>
      </c>
      <c r="S449" s="11">
        <f>COUNTIFS($A$5:$A$595,A449)</f>
        <v>1</v>
      </c>
      <c r="T449" s="11">
        <f>COUNTIF($B$5:$B$595,B449)</f>
        <v>1</v>
      </c>
      <c r="U449" s="11">
        <f>COUNTIF($C$5:$C$595,C449)</f>
        <v>1</v>
      </c>
    </row>
    <row r="450" spans="1:22" ht="103.5" customHeight="1" x14ac:dyDescent="0.25">
      <c r="A450" s="13">
        <v>268084</v>
      </c>
      <c r="B450" s="14" t="s">
        <v>1069</v>
      </c>
      <c r="C450" s="14" t="s">
        <v>1070</v>
      </c>
      <c r="D450" s="14" t="s">
        <v>18</v>
      </c>
      <c r="E450" s="13">
        <v>3106200</v>
      </c>
      <c r="F450" s="14" t="s">
        <v>70</v>
      </c>
      <c r="G450" s="14" t="str">
        <f>R450</f>
        <v>Região Intermediária de Belo Horizonte</v>
      </c>
      <c r="H450" s="15">
        <f>VLOOKUP(E450,Planilha2!A:D,4,FALSE)</f>
        <v>0.81</v>
      </c>
      <c r="I450" s="14" t="s">
        <v>20</v>
      </c>
      <c r="J450" s="14" t="s">
        <v>20</v>
      </c>
      <c r="K450" s="14" t="s">
        <v>20</v>
      </c>
      <c r="L450" s="14" t="s">
        <v>20</v>
      </c>
      <c r="M450" s="14" t="s">
        <v>20</v>
      </c>
      <c r="N450" s="14" t="s">
        <v>20</v>
      </c>
      <c r="O450" s="13" t="s">
        <v>540</v>
      </c>
      <c r="P450" s="14" t="s">
        <v>2426</v>
      </c>
      <c r="Q450" s="15"/>
      <c r="R450" s="10" t="str">
        <f>VLOOKUP(E450,Planilha2!A:D,3,FALSE)</f>
        <v>Região Intermediária de Belo Horizonte</v>
      </c>
      <c r="S450" s="11">
        <f>COUNTIFS($A$5:$A$595,A450)</f>
        <v>1</v>
      </c>
      <c r="T450" s="11">
        <f>COUNTIF($B$5:$B$595,B450)</f>
        <v>1</v>
      </c>
      <c r="U450" s="11">
        <f>COUNTIF($C$5:$C$595,C450)</f>
        <v>1</v>
      </c>
    </row>
    <row r="451" spans="1:22" ht="103.5" customHeight="1" x14ac:dyDescent="0.25">
      <c r="A451" s="13">
        <v>268169</v>
      </c>
      <c r="B451" s="14" t="s">
        <v>1071</v>
      </c>
      <c r="C451" s="14" t="s">
        <v>1072</v>
      </c>
      <c r="D451" s="14" t="s">
        <v>18</v>
      </c>
      <c r="E451" s="13">
        <v>3106705</v>
      </c>
      <c r="F451" s="14" t="s">
        <v>1073</v>
      </c>
      <c r="G451" s="14" t="str">
        <f>R451</f>
        <v>Região Intermediária de Belo Horizonte</v>
      </c>
      <c r="H451" s="15">
        <f>VLOOKUP(E451,Planilha2!A:D,4,FALSE)</f>
        <v>0.749</v>
      </c>
      <c r="I451" s="14" t="s">
        <v>20</v>
      </c>
      <c r="J451" s="14" t="s">
        <v>20</v>
      </c>
      <c r="K451" s="14" t="s">
        <v>20</v>
      </c>
      <c r="L451" s="14" t="s">
        <v>33</v>
      </c>
      <c r="M451" s="14" t="s">
        <v>20</v>
      </c>
      <c r="N451" s="14" t="s">
        <v>20</v>
      </c>
      <c r="O451" s="13" t="s">
        <v>374</v>
      </c>
      <c r="P451" s="14" t="s">
        <v>2426</v>
      </c>
      <c r="Q451" s="15"/>
      <c r="R451" s="10" t="str">
        <f>VLOOKUP(E451,Planilha2!A:D,3,FALSE)</f>
        <v>Região Intermediária de Belo Horizonte</v>
      </c>
      <c r="S451" s="11">
        <f>COUNTIFS($A$5:$A$595,A451)</f>
        <v>1</v>
      </c>
      <c r="T451" s="11">
        <f>COUNTIF($B$5:$B$595,B451)</f>
        <v>1</v>
      </c>
      <c r="U451" s="11">
        <f>COUNTIF($C$5:$C$595,C451)</f>
        <v>1</v>
      </c>
    </row>
    <row r="452" spans="1:22" ht="103.5" customHeight="1" x14ac:dyDescent="0.25">
      <c r="A452" s="13">
        <v>268342</v>
      </c>
      <c r="B452" s="14" t="s">
        <v>1074</v>
      </c>
      <c r="C452" s="14" t="s">
        <v>1075</v>
      </c>
      <c r="D452" s="14" t="s">
        <v>18</v>
      </c>
      <c r="E452" s="13">
        <v>3106200</v>
      </c>
      <c r="F452" s="14" t="s">
        <v>70</v>
      </c>
      <c r="G452" s="14" t="str">
        <f>R452</f>
        <v>Região Intermediária de Belo Horizonte</v>
      </c>
      <c r="H452" s="15">
        <f>VLOOKUP(E452,Planilha2!A:D,4,FALSE)</f>
        <v>0.81</v>
      </c>
      <c r="I452" s="14" t="s">
        <v>33</v>
      </c>
      <c r="J452" s="14" t="s">
        <v>33</v>
      </c>
      <c r="K452" s="14" t="s">
        <v>20</v>
      </c>
      <c r="L452" s="14" t="s">
        <v>20</v>
      </c>
      <c r="M452" s="14" t="s">
        <v>20</v>
      </c>
      <c r="N452" s="14" t="s">
        <v>20</v>
      </c>
      <c r="O452" s="13" t="s">
        <v>1076</v>
      </c>
      <c r="P452" s="14" t="s">
        <v>2426</v>
      </c>
      <c r="Q452" s="15"/>
      <c r="R452" s="10" t="str">
        <f>VLOOKUP(E452,Planilha2!A:D,3,FALSE)</f>
        <v>Região Intermediária de Belo Horizonte</v>
      </c>
      <c r="S452" s="11">
        <f>COUNTIFS($A$5:$A$595,A452)</f>
        <v>1</v>
      </c>
      <c r="T452" s="11">
        <f>COUNTIF($B$5:$B$595,B452)</f>
        <v>1</v>
      </c>
      <c r="U452" s="11">
        <f>COUNTIF($C$5:$C$595,C452)</f>
        <v>1</v>
      </c>
    </row>
    <row r="453" spans="1:22" ht="103.5" customHeight="1" x14ac:dyDescent="0.25">
      <c r="A453" s="13">
        <v>268428</v>
      </c>
      <c r="B453" s="14" t="s">
        <v>1077</v>
      </c>
      <c r="C453" s="14" t="s">
        <v>1078</v>
      </c>
      <c r="D453" s="14" t="s">
        <v>18</v>
      </c>
      <c r="E453" s="13">
        <v>3106705</v>
      </c>
      <c r="F453" s="14" t="s">
        <v>1079</v>
      </c>
      <c r="G453" s="14" t="str">
        <f>R453</f>
        <v>Região Intermediária de Belo Horizonte</v>
      </c>
      <c r="H453" s="15">
        <f>VLOOKUP(E453,Planilha2!A:D,4,FALSE)</f>
        <v>0.749</v>
      </c>
      <c r="I453" s="14" t="s">
        <v>20</v>
      </c>
      <c r="J453" s="14" t="s">
        <v>20</v>
      </c>
      <c r="K453" s="14" t="s">
        <v>20</v>
      </c>
      <c r="L453" s="14" t="s">
        <v>33</v>
      </c>
      <c r="M453" s="14" t="s">
        <v>20</v>
      </c>
      <c r="N453" s="14" t="s">
        <v>33</v>
      </c>
      <c r="O453" s="13" t="s">
        <v>545</v>
      </c>
      <c r="P453" s="14" t="s">
        <v>2426</v>
      </c>
      <c r="Q453" s="15"/>
      <c r="R453" s="10" t="str">
        <f>VLOOKUP(E453,Planilha2!A:D,3,FALSE)</f>
        <v>Região Intermediária de Belo Horizonte</v>
      </c>
      <c r="S453" s="11">
        <f>COUNTIFS($A$5:$A$595,A453)</f>
        <v>1</v>
      </c>
      <c r="T453" s="11">
        <f>COUNTIF($B$5:$B$595,B453)</f>
        <v>1</v>
      </c>
      <c r="U453" s="11">
        <f>COUNTIF($C$5:$C$595,C453)</f>
        <v>1</v>
      </c>
    </row>
    <row r="454" spans="1:22" ht="103.5" customHeight="1" x14ac:dyDescent="0.25">
      <c r="A454" s="13">
        <v>268441</v>
      </c>
      <c r="B454" s="14" t="s">
        <v>1080</v>
      </c>
      <c r="C454" s="14" t="s">
        <v>1081</v>
      </c>
      <c r="D454" s="14" t="s">
        <v>18</v>
      </c>
      <c r="E454" s="13">
        <v>3106200</v>
      </c>
      <c r="F454" s="14" t="s">
        <v>115</v>
      </c>
      <c r="G454" s="14" t="str">
        <f>R454</f>
        <v>Região Intermediária de Belo Horizonte</v>
      </c>
      <c r="H454" s="15">
        <f>VLOOKUP(E454,Planilha2!A:D,4,FALSE)</f>
        <v>0.81</v>
      </c>
      <c r="I454" s="14" t="s">
        <v>20</v>
      </c>
      <c r="J454" s="14" t="s">
        <v>33</v>
      </c>
      <c r="K454" s="14" t="s">
        <v>20</v>
      </c>
      <c r="L454" s="14" t="s">
        <v>20</v>
      </c>
      <c r="M454" s="14" t="s">
        <v>20</v>
      </c>
      <c r="N454" s="14" t="s">
        <v>20</v>
      </c>
      <c r="O454" s="14">
        <v>85.5</v>
      </c>
      <c r="P454" s="14" t="s">
        <v>2426</v>
      </c>
      <c r="Q454" s="15"/>
      <c r="R454" s="10" t="str">
        <f>VLOOKUP(E454,Planilha2!A:D,3,FALSE)</f>
        <v>Região Intermediária de Belo Horizonte</v>
      </c>
      <c r="S454" s="11">
        <f>COUNTIFS($A$5:$A$595,A454)</f>
        <v>1</v>
      </c>
      <c r="T454" s="11">
        <f>COUNTIF($B$5:$B$595,B454)</f>
        <v>1</v>
      </c>
      <c r="U454" s="11">
        <f>COUNTIF($C$5:$C$595,C454)</f>
        <v>1</v>
      </c>
    </row>
    <row r="455" spans="1:22" ht="103.5" customHeight="1" x14ac:dyDescent="0.25">
      <c r="A455" s="13">
        <v>268540</v>
      </c>
      <c r="B455" s="14" t="s">
        <v>1082</v>
      </c>
      <c r="C455" s="14" t="s">
        <v>1083</v>
      </c>
      <c r="D455" s="14" t="s">
        <v>18</v>
      </c>
      <c r="E455" s="13">
        <v>3106200</v>
      </c>
      <c r="F455" s="14" t="s">
        <v>70</v>
      </c>
      <c r="G455" s="14" t="str">
        <f>R455</f>
        <v>Região Intermediária de Belo Horizonte</v>
      </c>
      <c r="H455" s="15">
        <f>VLOOKUP(E455,Planilha2!A:D,4,FALSE)</f>
        <v>0.81</v>
      </c>
      <c r="I455" s="14" t="s">
        <v>33</v>
      </c>
      <c r="J455" s="14" t="s">
        <v>20</v>
      </c>
      <c r="K455" s="14" t="s">
        <v>20</v>
      </c>
      <c r="L455" s="14" t="s">
        <v>20</v>
      </c>
      <c r="M455" s="14" t="s">
        <v>33</v>
      </c>
      <c r="N455" s="14" t="s">
        <v>20</v>
      </c>
      <c r="O455" s="13" t="s">
        <v>1084</v>
      </c>
      <c r="P455" s="14" t="s">
        <v>2426</v>
      </c>
      <c r="Q455" s="15"/>
      <c r="R455" s="10" t="str">
        <f>VLOOKUP(E455,Planilha2!A:D,3,FALSE)</f>
        <v>Região Intermediária de Belo Horizonte</v>
      </c>
      <c r="S455" s="11">
        <f>COUNTIFS($A$5:$A$595,A455)</f>
        <v>1</v>
      </c>
      <c r="T455" s="11">
        <f>COUNTIF($B$5:$B$595,B455)</f>
        <v>1</v>
      </c>
      <c r="U455" s="11">
        <f>COUNTIF($C$5:$C$595,C455)</f>
        <v>1</v>
      </c>
    </row>
    <row r="456" spans="1:22" ht="103.5" customHeight="1" x14ac:dyDescent="0.25">
      <c r="A456" s="13">
        <v>268583</v>
      </c>
      <c r="B456" s="14" t="s">
        <v>1085</v>
      </c>
      <c r="C456" s="14" t="s">
        <v>1086</v>
      </c>
      <c r="D456" s="14" t="s">
        <v>18</v>
      </c>
      <c r="E456" s="13">
        <v>3152501</v>
      </c>
      <c r="F456" s="14" t="s">
        <v>519</v>
      </c>
      <c r="G456" s="14" t="str">
        <f>R456</f>
        <v>Região Intermediária de Pouso Alegre</v>
      </c>
      <c r="H456" s="15">
        <f>VLOOKUP(E456,Planilha2!A:D,4,FALSE)</f>
        <v>0.77400000000000002</v>
      </c>
      <c r="I456" s="14" t="s">
        <v>20</v>
      </c>
      <c r="J456" s="14" t="s">
        <v>20</v>
      </c>
      <c r="K456" s="14" t="s">
        <v>20</v>
      </c>
      <c r="L456" s="14" t="s">
        <v>20</v>
      </c>
      <c r="M456" s="14" t="s">
        <v>20</v>
      </c>
      <c r="N456" s="14" t="s">
        <v>20</v>
      </c>
      <c r="O456" s="13" t="s">
        <v>138</v>
      </c>
      <c r="P456" s="14" t="s">
        <v>2426</v>
      </c>
      <c r="Q456" s="15"/>
      <c r="R456" s="10" t="str">
        <f>VLOOKUP(E456,Planilha2!A:D,3,FALSE)</f>
        <v>Região Intermediária de Pouso Alegre</v>
      </c>
      <c r="S456" s="11">
        <f>COUNTIFS($A$5:$A$595,A456)</f>
        <v>1</v>
      </c>
      <c r="T456" s="11">
        <f>COUNTIF($B$5:$B$595,B456)</f>
        <v>1</v>
      </c>
      <c r="U456" s="11">
        <f>COUNTIF($C$5:$C$595,C456)</f>
        <v>1</v>
      </c>
      <c r="V456" s="10" t="s">
        <v>2417</v>
      </c>
    </row>
    <row r="457" spans="1:22" ht="103.5" customHeight="1" x14ac:dyDescent="0.25">
      <c r="A457" s="13">
        <v>268671</v>
      </c>
      <c r="B457" s="14" t="s">
        <v>1090</v>
      </c>
      <c r="C457" s="14" t="s">
        <v>1091</v>
      </c>
      <c r="D457" s="14" t="s">
        <v>18</v>
      </c>
      <c r="E457" s="13">
        <v>3138609</v>
      </c>
      <c r="F457" s="14" t="s">
        <v>1092</v>
      </c>
      <c r="G457" s="14" t="str">
        <f>R457</f>
        <v>Região Intermediária de Juíz de Fora</v>
      </c>
      <c r="H457" s="15">
        <f>VLOOKUP(E457,Planilha2!A:D,4,FALSE)</f>
        <v>0.71</v>
      </c>
      <c r="I457" s="14" t="s">
        <v>20</v>
      </c>
      <c r="J457" s="14" t="s">
        <v>20</v>
      </c>
      <c r="K457" s="14" t="s">
        <v>20</v>
      </c>
      <c r="L457" s="14" t="s">
        <v>20</v>
      </c>
      <c r="M457" s="14" t="s">
        <v>20</v>
      </c>
      <c r="N457" s="14" t="s">
        <v>33</v>
      </c>
      <c r="O457" s="13" t="s">
        <v>1093</v>
      </c>
      <c r="P457" s="14" t="s">
        <v>2426</v>
      </c>
      <c r="Q457" s="15"/>
      <c r="R457" s="10" t="str">
        <f>VLOOKUP(E457,Planilha2!A:D,3,FALSE)</f>
        <v>Região Intermediária de Juíz de Fora</v>
      </c>
      <c r="S457" s="11">
        <f>COUNTIFS($A$5:$A$595,A457)</f>
        <v>1</v>
      </c>
      <c r="T457" s="11">
        <f>COUNTIF($B$5:$B$595,B457)</f>
        <v>1</v>
      </c>
      <c r="U457" s="11">
        <f>COUNTIF($C$5:$C$595,C457)</f>
        <v>1</v>
      </c>
    </row>
    <row r="458" spans="1:22" ht="103.5" customHeight="1" x14ac:dyDescent="0.25">
      <c r="A458" s="13">
        <v>268673</v>
      </c>
      <c r="B458" s="14" t="s">
        <v>1094</v>
      </c>
      <c r="C458" s="14" t="s">
        <v>1095</v>
      </c>
      <c r="D458" s="14" t="s">
        <v>18</v>
      </c>
      <c r="E458" s="13">
        <v>3132404</v>
      </c>
      <c r="F458" s="14" t="s">
        <v>507</v>
      </c>
      <c r="G458" s="14" t="str">
        <f>R458</f>
        <v>Região Intermediária de Pouso Alegre</v>
      </c>
      <c r="H458" s="15">
        <f>VLOOKUP(E458,Planilha2!A:D,4,FALSE)</f>
        <v>0.78700000000000003</v>
      </c>
      <c r="I458" s="14" t="s">
        <v>20</v>
      </c>
      <c r="J458" s="14" t="s">
        <v>20</v>
      </c>
      <c r="K458" s="14" t="s">
        <v>20</v>
      </c>
      <c r="L458" s="14" t="s">
        <v>20</v>
      </c>
      <c r="M458" s="14" t="s">
        <v>20</v>
      </c>
      <c r="N458" s="14" t="s">
        <v>20</v>
      </c>
      <c r="O458" s="13" t="s">
        <v>1096</v>
      </c>
      <c r="P458" s="14" t="s">
        <v>2426</v>
      </c>
      <c r="Q458" s="15"/>
      <c r="R458" s="10" t="str">
        <f>VLOOKUP(E458,Planilha2!A:D,3,FALSE)</f>
        <v>Região Intermediária de Pouso Alegre</v>
      </c>
      <c r="S458" s="11">
        <f>COUNTIFS($A$5:$A$595,A458)</f>
        <v>1</v>
      </c>
      <c r="T458" s="11">
        <f>COUNTIF($B$5:$B$595,B458)</f>
        <v>1</v>
      </c>
      <c r="U458" s="11">
        <f>COUNTIF($C$5:$C$595,C458)</f>
        <v>1</v>
      </c>
    </row>
    <row r="459" spans="1:22" ht="103.5" customHeight="1" x14ac:dyDescent="0.25">
      <c r="A459" s="13">
        <v>268725</v>
      </c>
      <c r="B459" s="14" t="s">
        <v>1100</v>
      </c>
      <c r="C459" s="14" t="s">
        <v>1101</v>
      </c>
      <c r="D459" s="14" t="s">
        <v>18</v>
      </c>
      <c r="E459" s="13">
        <v>3171303</v>
      </c>
      <c r="F459" s="14" t="s">
        <v>489</v>
      </c>
      <c r="G459" s="14" t="str">
        <f>R459</f>
        <v>Região Intermediária de Juíz de Fora</v>
      </c>
      <c r="H459" s="15">
        <f>VLOOKUP(E459,Planilha2!A:D,4,FALSE)</f>
        <v>0.77500000000000002</v>
      </c>
      <c r="I459" s="14" t="s">
        <v>20</v>
      </c>
      <c r="J459" s="14" t="s">
        <v>20</v>
      </c>
      <c r="K459" s="14" t="s">
        <v>20</v>
      </c>
      <c r="L459" s="14" t="s">
        <v>20</v>
      </c>
      <c r="M459" s="14" t="s">
        <v>20</v>
      </c>
      <c r="N459" s="14" t="s">
        <v>33</v>
      </c>
      <c r="O459" s="13" t="s">
        <v>1102</v>
      </c>
      <c r="P459" s="14" t="s">
        <v>2426</v>
      </c>
      <c r="Q459" s="15"/>
      <c r="R459" s="10" t="str">
        <f>VLOOKUP(E459,Planilha2!A:D,3,FALSE)</f>
        <v>Região Intermediária de Juíz de Fora</v>
      </c>
      <c r="S459" s="11">
        <f>COUNTIFS($A$5:$A$595,A459)</f>
        <v>1</v>
      </c>
      <c r="T459" s="11">
        <f>COUNTIF($B$5:$B$595,B459)</f>
        <v>1</v>
      </c>
      <c r="U459" s="11">
        <f>COUNTIF($C$5:$C$595,C459)</f>
        <v>1</v>
      </c>
    </row>
    <row r="460" spans="1:22" ht="103.5" customHeight="1" x14ac:dyDescent="0.25">
      <c r="A460" s="13">
        <v>268763</v>
      </c>
      <c r="B460" s="14" t="s">
        <v>1104</v>
      </c>
      <c r="C460" s="14" t="s">
        <v>1105</v>
      </c>
      <c r="D460" s="14" t="s">
        <v>18</v>
      </c>
      <c r="E460" s="13">
        <v>3106200</v>
      </c>
      <c r="F460" s="14" t="s">
        <v>70</v>
      </c>
      <c r="G460" s="14" t="str">
        <f>R460</f>
        <v>Região Intermediária de Belo Horizonte</v>
      </c>
      <c r="H460" s="15">
        <f>VLOOKUP(E460,Planilha2!A:D,4,FALSE)</f>
        <v>0.81</v>
      </c>
      <c r="I460" s="14" t="s">
        <v>20</v>
      </c>
      <c r="J460" s="14" t="s">
        <v>33</v>
      </c>
      <c r="K460" s="14" t="s">
        <v>20</v>
      </c>
      <c r="L460" s="14" t="s">
        <v>20</v>
      </c>
      <c r="M460" s="14" t="s">
        <v>20</v>
      </c>
      <c r="N460" s="14" t="s">
        <v>33</v>
      </c>
      <c r="O460" s="13" t="s">
        <v>49</v>
      </c>
      <c r="P460" s="14" t="s">
        <v>2426</v>
      </c>
      <c r="Q460" s="15"/>
      <c r="R460" s="10" t="str">
        <f>VLOOKUP(E460,Planilha2!A:D,3,FALSE)</f>
        <v>Região Intermediária de Belo Horizonte</v>
      </c>
      <c r="S460" s="11">
        <f>COUNTIFS($A$5:$A$595,A460)</f>
        <v>1</v>
      </c>
      <c r="T460" s="11">
        <f>COUNTIF($B$5:$B$595,B460)</f>
        <v>1</v>
      </c>
      <c r="U460" s="11">
        <f>COUNTIF($C$5:$C$595,C460)</f>
        <v>1</v>
      </c>
    </row>
    <row r="461" spans="1:22" ht="103.5" customHeight="1" x14ac:dyDescent="0.25">
      <c r="A461" s="13">
        <v>268769</v>
      </c>
      <c r="B461" s="14" t="s">
        <v>1106</v>
      </c>
      <c r="C461" s="14" t="s">
        <v>1107</v>
      </c>
      <c r="D461" s="14" t="s">
        <v>18</v>
      </c>
      <c r="E461" s="13">
        <v>3131307</v>
      </c>
      <c r="F461" s="14" t="s">
        <v>474</v>
      </c>
      <c r="G461" s="14" t="str">
        <f>R461</f>
        <v>Região Intermediária de Ipatinga</v>
      </c>
      <c r="H461" s="15">
        <f>VLOOKUP(E461,Planilha2!A:D,4,FALSE)</f>
        <v>0.77100000000000002</v>
      </c>
      <c r="I461" s="14" t="s">
        <v>20</v>
      </c>
      <c r="J461" s="14" t="s">
        <v>20</v>
      </c>
      <c r="K461" s="14" t="s">
        <v>20</v>
      </c>
      <c r="L461" s="14" t="s">
        <v>20</v>
      </c>
      <c r="M461" s="14" t="s">
        <v>20</v>
      </c>
      <c r="N461" s="14" t="s">
        <v>33</v>
      </c>
      <c r="O461" s="13" t="s">
        <v>1108</v>
      </c>
      <c r="P461" s="14" t="s">
        <v>2426</v>
      </c>
      <c r="Q461" s="15"/>
      <c r="R461" s="10" t="str">
        <f>VLOOKUP(E461,Planilha2!A:D,3,FALSE)</f>
        <v>Região Intermediária de Ipatinga</v>
      </c>
      <c r="S461" s="11">
        <f>COUNTIFS($A$5:$A$595,A461)</f>
        <v>1</v>
      </c>
      <c r="T461" s="11">
        <f>COUNTIF($B$5:$B$595,B461)</f>
        <v>1</v>
      </c>
      <c r="U461" s="11">
        <f>COUNTIF($C$5:$C$595,C461)</f>
        <v>1</v>
      </c>
    </row>
    <row r="462" spans="1:22" ht="103.5" customHeight="1" x14ac:dyDescent="0.25">
      <c r="A462" s="13">
        <v>268810</v>
      </c>
      <c r="B462" s="14" t="s">
        <v>1112</v>
      </c>
      <c r="C462" s="14" t="s">
        <v>1113</v>
      </c>
      <c r="D462" s="14" t="s">
        <v>18</v>
      </c>
      <c r="E462" s="13">
        <v>3158953</v>
      </c>
      <c r="F462" s="14" t="s">
        <v>613</v>
      </c>
      <c r="G462" s="14" t="str">
        <f>R462</f>
        <v>Região Intermediária de Ipatinga</v>
      </c>
      <c r="H462" s="15">
        <f>VLOOKUP(E462,Planilha2!A:D,4,FALSE)</f>
        <v>0.68500000000000005</v>
      </c>
      <c r="I462" s="14" t="s">
        <v>33</v>
      </c>
      <c r="J462" s="14" t="s">
        <v>20</v>
      </c>
      <c r="K462" s="14" t="s">
        <v>20</v>
      </c>
      <c r="L462" s="14" t="s">
        <v>20</v>
      </c>
      <c r="M462" s="14" t="s">
        <v>20</v>
      </c>
      <c r="N462" s="14" t="s">
        <v>33</v>
      </c>
      <c r="O462" s="13" t="s">
        <v>1114</v>
      </c>
      <c r="P462" s="14" t="s">
        <v>2426</v>
      </c>
      <c r="Q462" s="15"/>
      <c r="R462" s="10" t="str">
        <f>VLOOKUP(E462,Planilha2!A:D,3,FALSE)</f>
        <v>Região Intermediária de Ipatinga</v>
      </c>
      <c r="S462" s="11">
        <f>COUNTIFS($A$5:$A$595,A462)</f>
        <v>1</v>
      </c>
      <c r="T462" s="11">
        <f>COUNTIF($B$5:$B$595,B462)</f>
        <v>1</v>
      </c>
      <c r="U462" s="11">
        <f>COUNTIF($C$5:$C$595,C462)</f>
        <v>1</v>
      </c>
    </row>
    <row r="463" spans="1:22" ht="103.5" customHeight="1" x14ac:dyDescent="0.25">
      <c r="A463" s="13">
        <v>268819</v>
      </c>
      <c r="B463" s="14" t="s">
        <v>1118</v>
      </c>
      <c r="C463" s="14" t="s">
        <v>1119</v>
      </c>
      <c r="D463" s="14" t="s">
        <v>18</v>
      </c>
      <c r="E463" s="13">
        <v>3106705</v>
      </c>
      <c r="F463" s="14" t="s">
        <v>1073</v>
      </c>
      <c r="G463" s="14" t="str">
        <f>R463</f>
        <v>Região Intermediária de Belo Horizonte</v>
      </c>
      <c r="H463" s="15">
        <f>VLOOKUP(E463,Planilha2!A:D,4,FALSE)</f>
        <v>0.749</v>
      </c>
      <c r="I463" s="14" t="s">
        <v>33</v>
      </c>
      <c r="J463" s="14" t="s">
        <v>20</v>
      </c>
      <c r="K463" s="14" t="s">
        <v>20</v>
      </c>
      <c r="L463" s="14" t="s">
        <v>20</v>
      </c>
      <c r="M463" s="14" t="s">
        <v>20</v>
      </c>
      <c r="N463" s="14" t="s">
        <v>20</v>
      </c>
      <c r="O463" s="13" t="s">
        <v>134</v>
      </c>
      <c r="P463" s="14" t="s">
        <v>2426</v>
      </c>
      <c r="Q463" s="15"/>
      <c r="R463" s="10" t="str">
        <f>VLOOKUP(E463,Planilha2!A:D,3,FALSE)</f>
        <v>Região Intermediária de Belo Horizonte</v>
      </c>
      <c r="S463" s="11">
        <f>COUNTIFS($A$5:$A$595,A463)</f>
        <v>1</v>
      </c>
      <c r="T463" s="11">
        <f>COUNTIF($B$5:$B$595,B463)</f>
        <v>1</v>
      </c>
      <c r="U463" s="11">
        <f>COUNTIF($C$5:$C$595,C463)</f>
        <v>1</v>
      </c>
      <c r="V463" s="10" t="s">
        <v>2417</v>
      </c>
    </row>
    <row r="464" spans="1:22" ht="103.5" customHeight="1" x14ac:dyDescent="0.25">
      <c r="A464" s="13">
        <v>268863</v>
      </c>
      <c r="B464" s="14" t="s">
        <v>1120</v>
      </c>
      <c r="C464" s="14" t="s">
        <v>1121</v>
      </c>
      <c r="D464" s="14" t="s">
        <v>18</v>
      </c>
      <c r="E464" s="13">
        <v>3106200</v>
      </c>
      <c r="F464" s="14" t="s">
        <v>208</v>
      </c>
      <c r="G464" s="14" t="str">
        <f>R464</f>
        <v>Região Intermediária de Belo Horizonte</v>
      </c>
      <c r="H464" s="15">
        <f>VLOOKUP(E464,Planilha2!A:D,4,FALSE)</f>
        <v>0.81</v>
      </c>
      <c r="I464" s="14" t="s">
        <v>33</v>
      </c>
      <c r="J464" s="14" t="s">
        <v>33</v>
      </c>
      <c r="K464" s="14" t="s">
        <v>20</v>
      </c>
      <c r="L464" s="14" t="s">
        <v>20</v>
      </c>
      <c r="M464" s="14" t="s">
        <v>20</v>
      </c>
      <c r="N464" s="14" t="s">
        <v>20</v>
      </c>
      <c r="O464" s="13" t="s">
        <v>577</v>
      </c>
      <c r="P464" s="14" t="s">
        <v>2426</v>
      </c>
      <c r="Q464" s="15"/>
      <c r="R464" s="10" t="str">
        <f>VLOOKUP(E464,Planilha2!A:D,3,FALSE)</f>
        <v>Região Intermediária de Belo Horizonte</v>
      </c>
      <c r="S464" s="11">
        <f>COUNTIFS($A$5:$A$595,A464)</f>
        <v>1</v>
      </c>
      <c r="T464" s="11">
        <f>COUNTIF($B$5:$B$595,B464)</f>
        <v>1</v>
      </c>
      <c r="U464" s="11">
        <f>COUNTIF($C$5:$C$595,C464)</f>
        <v>1</v>
      </c>
    </row>
    <row r="465" spans="1:21" ht="103.5" customHeight="1" x14ac:dyDescent="0.25">
      <c r="A465" s="13">
        <v>268876</v>
      </c>
      <c r="B465" s="14" t="s">
        <v>1122</v>
      </c>
      <c r="C465" s="14" t="s">
        <v>1123</v>
      </c>
      <c r="D465" s="14" t="s">
        <v>18</v>
      </c>
      <c r="E465" s="13">
        <v>3101201</v>
      </c>
      <c r="F465" s="14" t="s">
        <v>77</v>
      </c>
      <c r="G465" s="14" t="str">
        <f>R465</f>
        <v>Região Intermediária de Pouso Alegre</v>
      </c>
      <c r="H465" s="15">
        <f>VLOOKUP(E465,Planilha2!A:D,4,FALSE)</f>
        <v>0.66800000000000004</v>
      </c>
      <c r="I465" s="14" t="s">
        <v>20</v>
      </c>
      <c r="J465" s="14" t="s">
        <v>20</v>
      </c>
      <c r="K465" s="14" t="s">
        <v>20</v>
      </c>
      <c r="L465" s="14" t="s">
        <v>33</v>
      </c>
      <c r="M465" s="14" t="s">
        <v>20</v>
      </c>
      <c r="N465" s="14" t="s">
        <v>33</v>
      </c>
      <c r="O465" s="13" t="s">
        <v>431</v>
      </c>
      <c r="P465" s="14" t="s">
        <v>2426</v>
      </c>
      <c r="Q465" s="15"/>
      <c r="R465" s="10" t="str">
        <f>VLOOKUP(E465,Planilha2!A:D,3,FALSE)</f>
        <v>Região Intermediária de Pouso Alegre</v>
      </c>
      <c r="S465" s="11">
        <f>COUNTIFS($A$5:$A$595,A465)</f>
        <v>1</v>
      </c>
      <c r="T465" s="11">
        <f>COUNTIF($B$5:$B$595,B465)</f>
        <v>1</v>
      </c>
      <c r="U465" s="11">
        <f>COUNTIF($C$5:$C$595,C465)</f>
        <v>1</v>
      </c>
    </row>
    <row r="466" spans="1:21" ht="103.5" customHeight="1" x14ac:dyDescent="0.25">
      <c r="A466" s="13">
        <v>268886</v>
      </c>
      <c r="B466" s="14" t="s">
        <v>1128</v>
      </c>
      <c r="C466" s="14" t="s">
        <v>1129</v>
      </c>
      <c r="D466" s="14" t="s">
        <v>18</v>
      </c>
      <c r="E466" s="13">
        <v>3106200</v>
      </c>
      <c r="F466" s="14" t="s">
        <v>70</v>
      </c>
      <c r="G466" s="14" t="str">
        <f>R466</f>
        <v>Região Intermediária de Belo Horizonte</v>
      </c>
      <c r="H466" s="15">
        <f>VLOOKUP(E466,Planilha2!A:D,4,FALSE)</f>
        <v>0.81</v>
      </c>
      <c r="I466" s="14" t="s">
        <v>20</v>
      </c>
      <c r="J466" s="14" t="s">
        <v>20</v>
      </c>
      <c r="K466" s="14" t="s">
        <v>20</v>
      </c>
      <c r="L466" s="14" t="s">
        <v>20</v>
      </c>
      <c r="M466" s="14" t="s">
        <v>20</v>
      </c>
      <c r="N466" s="14" t="s">
        <v>20</v>
      </c>
      <c r="O466" s="14">
        <v>90.5</v>
      </c>
      <c r="P466" s="14" t="s">
        <v>2426</v>
      </c>
      <c r="Q466" s="15"/>
      <c r="R466" s="10" t="str">
        <f>VLOOKUP(E466,Planilha2!A:D,3,FALSE)</f>
        <v>Região Intermediária de Belo Horizonte</v>
      </c>
      <c r="S466" s="11">
        <f>COUNTIFS($A$5:$A$595,A466)</f>
        <v>1</v>
      </c>
      <c r="T466" s="11">
        <f>COUNTIF($B$5:$B$595,B466)</f>
        <v>1</v>
      </c>
      <c r="U466" s="11">
        <f>COUNTIF($C$5:$C$595,C466)</f>
        <v>1</v>
      </c>
    </row>
    <row r="467" spans="1:21" ht="103.5" customHeight="1" x14ac:dyDescent="0.25">
      <c r="A467" s="13">
        <v>268902</v>
      </c>
      <c r="B467" s="14" t="s">
        <v>1130</v>
      </c>
      <c r="C467" s="14" t="s">
        <v>1131</v>
      </c>
      <c r="D467" s="14" t="s">
        <v>18</v>
      </c>
      <c r="E467" s="13">
        <v>3106200</v>
      </c>
      <c r="F467" s="14" t="s">
        <v>70</v>
      </c>
      <c r="G467" s="14" t="str">
        <f>R467</f>
        <v>Região Intermediária de Belo Horizonte</v>
      </c>
      <c r="H467" s="15">
        <f>VLOOKUP(E467,Planilha2!A:D,4,FALSE)</f>
        <v>0.81</v>
      </c>
      <c r="I467" s="14" t="s">
        <v>20</v>
      </c>
      <c r="J467" s="14" t="s">
        <v>20</v>
      </c>
      <c r="K467" s="14" t="s">
        <v>20</v>
      </c>
      <c r="L467" s="14" t="s">
        <v>20</v>
      </c>
      <c r="M467" s="14" t="s">
        <v>20</v>
      </c>
      <c r="N467" s="14" t="s">
        <v>33</v>
      </c>
      <c r="O467" s="13" t="s">
        <v>1132</v>
      </c>
      <c r="P467" s="14" t="s">
        <v>2426</v>
      </c>
      <c r="Q467" s="15"/>
      <c r="R467" s="10" t="str">
        <f>VLOOKUP(E467,Planilha2!A:D,3,FALSE)</f>
        <v>Região Intermediária de Belo Horizonte</v>
      </c>
      <c r="S467" s="11">
        <f>COUNTIFS($A$5:$A$595,A467)</f>
        <v>1</v>
      </c>
      <c r="T467" s="11">
        <f>COUNTIF($B$5:$B$595,B467)</f>
        <v>1</v>
      </c>
      <c r="U467" s="11">
        <f>COUNTIF($C$5:$C$595,C467)</f>
        <v>1</v>
      </c>
    </row>
    <row r="468" spans="1:21" ht="103.5" customHeight="1" x14ac:dyDescent="0.25">
      <c r="A468" s="13">
        <v>269042</v>
      </c>
      <c r="B468" s="14" t="s">
        <v>1136</v>
      </c>
      <c r="C468" s="14" t="s">
        <v>1137</v>
      </c>
      <c r="D468" s="14" t="s">
        <v>18</v>
      </c>
      <c r="E468" s="13">
        <v>3169307</v>
      </c>
      <c r="F468" s="14" t="s">
        <v>1138</v>
      </c>
      <c r="G468" s="14" t="str">
        <f>R468</f>
        <v>Região Intermediária de Varginha</v>
      </c>
      <c r="H468" s="15">
        <f>VLOOKUP(E468,Planilha2!A:D,4,FALSE)</f>
        <v>0.74399999999999999</v>
      </c>
      <c r="I468" s="14" t="s">
        <v>20</v>
      </c>
      <c r="J468" s="14" t="s">
        <v>20</v>
      </c>
      <c r="K468" s="14" t="s">
        <v>20</v>
      </c>
      <c r="L468" s="14" t="s">
        <v>20</v>
      </c>
      <c r="M468" s="14" t="s">
        <v>20</v>
      </c>
      <c r="N468" s="14" t="s">
        <v>20</v>
      </c>
      <c r="O468" s="13" t="s">
        <v>493</v>
      </c>
      <c r="P468" s="14" t="s">
        <v>2426</v>
      </c>
      <c r="Q468" s="15"/>
      <c r="R468" s="10" t="str">
        <f>VLOOKUP(E468,Planilha2!A:D,3,FALSE)</f>
        <v>Região Intermediária de Varginha</v>
      </c>
      <c r="S468" s="11">
        <f>COUNTIFS($A$5:$A$595,A468)</f>
        <v>1</v>
      </c>
      <c r="T468" s="11">
        <f>COUNTIF($B$5:$B$595,B468)</f>
        <v>1</v>
      </c>
      <c r="U468" s="11">
        <f>COUNTIF($C$5:$C$595,C468)</f>
        <v>1</v>
      </c>
    </row>
    <row r="469" spans="1:21" ht="103.5" customHeight="1" x14ac:dyDescent="0.25">
      <c r="A469" s="13">
        <v>269329</v>
      </c>
      <c r="B469" s="14" t="s">
        <v>1143</v>
      </c>
      <c r="C469" s="14" t="s">
        <v>1144</v>
      </c>
      <c r="D469" s="14" t="s">
        <v>18</v>
      </c>
      <c r="E469" s="13">
        <v>3131307</v>
      </c>
      <c r="F469" s="14" t="s">
        <v>474</v>
      </c>
      <c r="G469" s="14" t="str">
        <f>R469</f>
        <v>Região Intermediária de Ipatinga</v>
      </c>
      <c r="H469" s="15">
        <f>VLOOKUP(E469,Planilha2!A:D,4,FALSE)</f>
        <v>0.77100000000000002</v>
      </c>
      <c r="I469" s="14" t="s">
        <v>33</v>
      </c>
      <c r="J469" s="14" t="s">
        <v>20</v>
      </c>
      <c r="K469" s="14" t="s">
        <v>20</v>
      </c>
      <c r="L469" s="14" t="s">
        <v>33</v>
      </c>
      <c r="M469" s="14" t="s">
        <v>20</v>
      </c>
      <c r="N469" s="14" t="s">
        <v>33</v>
      </c>
      <c r="O469" s="13" t="s">
        <v>138</v>
      </c>
      <c r="P469" s="14" t="s">
        <v>2426</v>
      </c>
      <c r="Q469" s="15"/>
      <c r="R469" s="10" t="str">
        <f>VLOOKUP(E469,Planilha2!A:D,3,FALSE)</f>
        <v>Região Intermediária de Ipatinga</v>
      </c>
      <c r="S469" s="11">
        <f>COUNTIFS($A$5:$A$595,A469)</f>
        <v>1</v>
      </c>
      <c r="T469" s="11">
        <f>COUNTIF($B$5:$B$595,B469)</f>
        <v>1</v>
      </c>
      <c r="U469" s="11">
        <f>COUNTIF($C$5:$C$595,C469)</f>
        <v>2</v>
      </c>
    </row>
    <row r="470" spans="1:21" ht="103.5" customHeight="1" x14ac:dyDescent="0.25">
      <c r="A470" s="13">
        <v>269934</v>
      </c>
      <c r="B470" s="14" t="s">
        <v>1148</v>
      </c>
      <c r="C470" s="14" t="s">
        <v>1149</v>
      </c>
      <c r="D470" s="14" t="s">
        <v>18</v>
      </c>
      <c r="E470" s="13">
        <v>3106200</v>
      </c>
      <c r="F470" s="14" t="s">
        <v>70</v>
      </c>
      <c r="G470" s="14" t="str">
        <f>R470</f>
        <v>Região Intermediária de Belo Horizonte</v>
      </c>
      <c r="H470" s="15">
        <f>VLOOKUP(E470,Planilha2!A:D,4,FALSE)</f>
        <v>0.81</v>
      </c>
      <c r="I470" s="14" t="s">
        <v>33</v>
      </c>
      <c r="J470" s="14" t="s">
        <v>20</v>
      </c>
      <c r="K470" s="14" t="s">
        <v>20</v>
      </c>
      <c r="L470" s="14" t="s">
        <v>20</v>
      </c>
      <c r="M470" s="14" t="s">
        <v>20</v>
      </c>
      <c r="N470" s="14" t="s">
        <v>20</v>
      </c>
      <c r="O470" s="13" t="s">
        <v>1150</v>
      </c>
      <c r="P470" s="14" t="s">
        <v>2426</v>
      </c>
      <c r="Q470" s="15"/>
      <c r="R470" s="10" t="str">
        <f>VLOOKUP(E470,Planilha2!A:D,3,FALSE)</f>
        <v>Região Intermediária de Belo Horizonte</v>
      </c>
      <c r="S470" s="11">
        <f>COUNTIFS($A$5:$A$595,A470)</f>
        <v>1</v>
      </c>
      <c r="T470" s="11">
        <f>COUNTIF($B$5:$B$595,B470)</f>
        <v>1</v>
      </c>
      <c r="U470" s="11">
        <f>COUNTIF($C$5:$C$595,C470)</f>
        <v>1</v>
      </c>
    </row>
    <row r="471" spans="1:21" ht="103.5" customHeight="1" x14ac:dyDescent="0.25">
      <c r="A471" s="13">
        <v>269974</v>
      </c>
      <c r="B471" s="14" t="s">
        <v>1154</v>
      </c>
      <c r="C471" s="14" t="s">
        <v>1155</v>
      </c>
      <c r="D471" s="14" t="s">
        <v>18</v>
      </c>
      <c r="E471" s="13">
        <v>3137809</v>
      </c>
      <c r="F471" s="14" t="s">
        <v>1156</v>
      </c>
      <c r="G471" s="14" t="str">
        <f>R471</f>
        <v>Região Intermediária de Pouso Alegre</v>
      </c>
      <c r="H471" s="15">
        <f>VLOOKUP(E471,Planilha2!A:D,4,FALSE)</f>
        <v>0.71099999999999997</v>
      </c>
      <c r="I471" s="14" t="s">
        <v>20</v>
      </c>
      <c r="J471" s="14" t="s">
        <v>20</v>
      </c>
      <c r="K471" s="14" t="s">
        <v>20</v>
      </c>
      <c r="L471" s="14" t="s">
        <v>33</v>
      </c>
      <c r="M471" s="14" t="s">
        <v>20</v>
      </c>
      <c r="N471" s="14" t="s">
        <v>33</v>
      </c>
      <c r="O471" s="13" t="s">
        <v>624</v>
      </c>
      <c r="P471" s="14" t="s">
        <v>2426</v>
      </c>
      <c r="Q471" s="15"/>
      <c r="R471" s="10" t="str">
        <f>VLOOKUP(E471,Planilha2!A:D,3,FALSE)</f>
        <v>Região Intermediária de Pouso Alegre</v>
      </c>
      <c r="S471" s="11">
        <f>COUNTIFS($A$5:$A$595,A471)</f>
        <v>1</v>
      </c>
      <c r="T471" s="11">
        <f>COUNTIF($B$5:$B$595,B471)</f>
        <v>1</v>
      </c>
      <c r="U471" s="11">
        <f>COUNTIF($C$5:$C$595,C471)</f>
        <v>1</v>
      </c>
    </row>
    <row r="472" spans="1:21" ht="103.5" customHeight="1" x14ac:dyDescent="0.25">
      <c r="A472" s="13">
        <v>270024</v>
      </c>
      <c r="B472" s="14" t="s">
        <v>1157</v>
      </c>
      <c r="C472" s="14" t="s">
        <v>1158</v>
      </c>
      <c r="D472" s="14" t="s">
        <v>18</v>
      </c>
      <c r="E472" s="13">
        <v>3106200</v>
      </c>
      <c r="F472" s="14" t="s">
        <v>70</v>
      </c>
      <c r="G472" s="14" t="str">
        <f>R472</f>
        <v>Região Intermediária de Belo Horizonte</v>
      </c>
      <c r="H472" s="15">
        <f>VLOOKUP(E472,Planilha2!A:D,4,FALSE)</f>
        <v>0.81</v>
      </c>
      <c r="I472" s="14" t="s">
        <v>20</v>
      </c>
      <c r="J472" s="14" t="s">
        <v>20</v>
      </c>
      <c r="K472" s="14" t="s">
        <v>20</v>
      </c>
      <c r="L472" s="14" t="s">
        <v>20</v>
      </c>
      <c r="M472" s="14" t="s">
        <v>20</v>
      </c>
      <c r="N472" s="14" t="s">
        <v>20</v>
      </c>
      <c r="O472" s="13" t="s">
        <v>1159</v>
      </c>
      <c r="P472" s="14" t="s">
        <v>2426</v>
      </c>
      <c r="Q472" s="15"/>
      <c r="R472" s="10" t="str">
        <f>VLOOKUP(E472,Planilha2!A:D,3,FALSE)</f>
        <v>Região Intermediária de Belo Horizonte</v>
      </c>
      <c r="S472" s="11">
        <f>COUNTIFS($A$5:$A$595,A472)</f>
        <v>1</v>
      </c>
      <c r="T472" s="11">
        <f>COUNTIF($B$5:$B$595,B472)</f>
        <v>1</v>
      </c>
      <c r="U472" s="11">
        <f>COUNTIF($C$5:$C$595,C472)</f>
        <v>1</v>
      </c>
    </row>
    <row r="473" spans="1:21" ht="103.5" customHeight="1" x14ac:dyDescent="0.25">
      <c r="A473" s="13">
        <v>270056</v>
      </c>
      <c r="B473" s="14" t="s">
        <v>1162</v>
      </c>
      <c r="C473" s="14" t="s">
        <v>1163</v>
      </c>
      <c r="D473" s="14" t="s">
        <v>18</v>
      </c>
      <c r="E473" s="13">
        <v>3106200</v>
      </c>
      <c r="F473" s="14" t="s">
        <v>1164</v>
      </c>
      <c r="G473" s="14" t="str">
        <f>R473</f>
        <v>Região Intermediária de Belo Horizonte</v>
      </c>
      <c r="H473" s="15">
        <f>VLOOKUP(E473,Planilha2!A:D,4,FALSE)</f>
        <v>0.81</v>
      </c>
      <c r="I473" s="14" t="s">
        <v>33</v>
      </c>
      <c r="J473" s="14" t="s">
        <v>20</v>
      </c>
      <c r="K473" s="14" t="s">
        <v>20</v>
      </c>
      <c r="L473" s="14" t="s">
        <v>20</v>
      </c>
      <c r="M473" s="14" t="s">
        <v>20</v>
      </c>
      <c r="N473" s="14" t="s">
        <v>33</v>
      </c>
      <c r="O473" s="13" t="s">
        <v>355</v>
      </c>
      <c r="P473" s="14" t="s">
        <v>2426</v>
      </c>
      <c r="Q473" s="15"/>
      <c r="R473" s="10" t="str">
        <f>VLOOKUP(E473,Planilha2!A:D,3,FALSE)</f>
        <v>Região Intermediária de Belo Horizonte</v>
      </c>
      <c r="S473" s="11">
        <f>COUNTIFS($A$5:$A$595,A473)</f>
        <v>1</v>
      </c>
      <c r="T473" s="11">
        <f>COUNTIF($B$5:$B$595,B473)</f>
        <v>1</v>
      </c>
      <c r="U473" s="11">
        <f>COUNTIF($C$5:$C$595,C473)</f>
        <v>1</v>
      </c>
    </row>
    <row r="474" spans="1:21" ht="103.5" customHeight="1" x14ac:dyDescent="0.25">
      <c r="A474" s="13">
        <v>270073</v>
      </c>
      <c r="B474" s="14" t="s">
        <v>1165</v>
      </c>
      <c r="C474" s="14" t="s">
        <v>1166</v>
      </c>
      <c r="D474" s="14" t="s">
        <v>18</v>
      </c>
      <c r="E474" s="13">
        <v>3106200</v>
      </c>
      <c r="F474" s="14" t="s">
        <v>70</v>
      </c>
      <c r="G474" s="14" t="str">
        <f>R474</f>
        <v>Região Intermediária de Belo Horizonte</v>
      </c>
      <c r="H474" s="15">
        <f>VLOOKUP(E474,Planilha2!A:D,4,FALSE)</f>
        <v>0.81</v>
      </c>
      <c r="I474" s="14" t="s">
        <v>33</v>
      </c>
      <c r="J474" s="14" t="s">
        <v>33</v>
      </c>
      <c r="K474" s="14" t="s">
        <v>20</v>
      </c>
      <c r="L474" s="14" t="s">
        <v>20</v>
      </c>
      <c r="M474" s="14" t="s">
        <v>20</v>
      </c>
      <c r="N474" s="14" t="s">
        <v>33</v>
      </c>
      <c r="O474" s="13" t="s">
        <v>1159</v>
      </c>
      <c r="P474" s="14" t="s">
        <v>2426</v>
      </c>
      <c r="Q474" s="15"/>
      <c r="R474" s="10" t="str">
        <f>VLOOKUP(E474,Planilha2!A:D,3,FALSE)</f>
        <v>Região Intermediária de Belo Horizonte</v>
      </c>
      <c r="S474" s="11">
        <f>COUNTIFS($A$5:$A$595,A474)</f>
        <v>1</v>
      </c>
      <c r="T474" s="11">
        <f>COUNTIF($B$5:$B$595,B474)</f>
        <v>1</v>
      </c>
      <c r="U474" s="11">
        <f>COUNTIF($C$5:$C$595,C474)</f>
        <v>1</v>
      </c>
    </row>
    <row r="475" spans="1:21" ht="103.5" customHeight="1" x14ac:dyDescent="0.25">
      <c r="A475" s="13">
        <v>270074</v>
      </c>
      <c r="B475" s="14" t="s">
        <v>1167</v>
      </c>
      <c r="C475" s="14" t="s">
        <v>1168</v>
      </c>
      <c r="D475" s="14" t="s">
        <v>18</v>
      </c>
      <c r="E475" s="13">
        <v>3106200</v>
      </c>
      <c r="F475" s="14" t="s">
        <v>70</v>
      </c>
      <c r="G475" s="14" t="str">
        <f>R475</f>
        <v>Região Intermediária de Belo Horizonte</v>
      </c>
      <c r="H475" s="15">
        <f>VLOOKUP(E475,Planilha2!A:D,4,FALSE)</f>
        <v>0.81</v>
      </c>
      <c r="I475" s="14" t="s">
        <v>20</v>
      </c>
      <c r="J475" s="14" t="s">
        <v>20</v>
      </c>
      <c r="K475" s="14" t="s">
        <v>20</v>
      </c>
      <c r="L475" s="14" t="s">
        <v>33</v>
      </c>
      <c r="M475" s="14" t="s">
        <v>20</v>
      </c>
      <c r="N475" s="14" t="s">
        <v>20</v>
      </c>
      <c r="O475" s="13" t="s">
        <v>355</v>
      </c>
      <c r="P475" s="14" t="s">
        <v>2426</v>
      </c>
      <c r="Q475" s="15"/>
      <c r="R475" s="10" t="str">
        <f>VLOOKUP(E475,Planilha2!A:D,3,FALSE)</f>
        <v>Região Intermediária de Belo Horizonte</v>
      </c>
      <c r="S475" s="11">
        <f>COUNTIFS($A$5:$A$595,A475)</f>
        <v>1</v>
      </c>
      <c r="T475" s="11">
        <f>COUNTIF($B$5:$B$595,B475)</f>
        <v>1</v>
      </c>
      <c r="U475" s="11">
        <f>COUNTIF($C$5:$C$595,C475)</f>
        <v>1</v>
      </c>
    </row>
    <row r="476" spans="1:21" ht="103.5" customHeight="1" x14ac:dyDescent="0.25">
      <c r="A476" s="13">
        <v>270155</v>
      </c>
      <c r="B476" s="14" t="s">
        <v>1169</v>
      </c>
      <c r="C476" s="14" t="s">
        <v>1170</v>
      </c>
      <c r="D476" s="14" t="s">
        <v>18</v>
      </c>
      <c r="E476" s="13">
        <v>3170206</v>
      </c>
      <c r="F476" s="14" t="s">
        <v>32</v>
      </c>
      <c r="G476" s="14" t="str">
        <f>R476</f>
        <v>Região Intermediária de Uberlândia</v>
      </c>
      <c r="H476" s="15">
        <f>VLOOKUP(E476,Planilha2!A:D,4,FALSE)</f>
        <v>0.78900000000000003</v>
      </c>
      <c r="I476" s="14" t="s">
        <v>20</v>
      </c>
      <c r="J476" s="14" t="s">
        <v>20</v>
      </c>
      <c r="K476" s="14" t="s">
        <v>20</v>
      </c>
      <c r="L476" s="14" t="s">
        <v>20</v>
      </c>
      <c r="M476" s="14" t="s">
        <v>20</v>
      </c>
      <c r="N476" s="14" t="s">
        <v>33</v>
      </c>
      <c r="O476" s="13" t="s">
        <v>1171</v>
      </c>
      <c r="P476" s="14" t="s">
        <v>2426</v>
      </c>
      <c r="Q476" s="15"/>
      <c r="R476" s="10" t="str">
        <f>VLOOKUP(E476,Planilha2!A:D,3,FALSE)</f>
        <v>Região Intermediária de Uberlândia</v>
      </c>
      <c r="S476" s="11">
        <f>COUNTIFS($A$5:$A$595,A476)</f>
        <v>1</v>
      </c>
      <c r="T476" s="11">
        <f>COUNTIF($B$5:$B$595,B476)</f>
        <v>1</v>
      </c>
      <c r="U476" s="11">
        <f>COUNTIF($C$5:$C$595,C476)</f>
        <v>1</v>
      </c>
    </row>
    <row r="477" spans="1:21" ht="103.5" customHeight="1" x14ac:dyDescent="0.25">
      <c r="A477" s="13">
        <v>270183</v>
      </c>
      <c r="B477" s="14" t="s">
        <v>1172</v>
      </c>
      <c r="C477" s="14" t="s">
        <v>1173</v>
      </c>
      <c r="D477" s="14" t="s">
        <v>18</v>
      </c>
      <c r="E477" s="13">
        <v>3131307</v>
      </c>
      <c r="F477" s="14" t="s">
        <v>474</v>
      </c>
      <c r="G477" s="14" t="str">
        <f>R477</f>
        <v>Região Intermediária de Ipatinga</v>
      </c>
      <c r="H477" s="15">
        <f>VLOOKUP(E477,Planilha2!A:D,4,FALSE)</f>
        <v>0.77100000000000002</v>
      </c>
      <c r="I477" s="14" t="s">
        <v>20</v>
      </c>
      <c r="J477" s="14" t="s">
        <v>20</v>
      </c>
      <c r="K477" s="14" t="s">
        <v>20</v>
      </c>
      <c r="L477" s="14" t="s">
        <v>20</v>
      </c>
      <c r="M477" s="14" t="s">
        <v>20</v>
      </c>
      <c r="N477" s="14" t="s">
        <v>33</v>
      </c>
      <c r="O477" s="13" t="s">
        <v>188</v>
      </c>
      <c r="P477" s="14" t="s">
        <v>2426</v>
      </c>
      <c r="Q477" s="15"/>
      <c r="R477" s="10" t="str">
        <f>VLOOKUP(E477,Planilha2!A:D,3,FALSE)</f>
        <v>Região Intermediária de Ipatinga</v>
      </c>
      <c r="S477" s="11">
        <f>COUNTIFS($A$5:$A$595,A477)</f>
        <v>1</v>
      </c>
      <c r="T477" s="11">
        <f>COUNTIF($B$5:$B$595,B477)</f>
        <v>1</v>
      </c>
      <c r="U477" s="11">
        <f>COUNTIF($C$5:$C$595,C477)</f>
        <v>1</v>
      </c>
    </row>
    <row r="478" spans="1:21" ht="103.5" customHeight="1" x14ac:dyDescent="0.25">
      <c r="A478" s="13">
        <v>270267</v>
      </c>
      <c r="B478" s="14" t="s">
        <v>1174</v>
      </c>
      <c r="C478" s="14" t="s">
        <v>1175</v>
      </c>
      <c r="D478" s="14" t="s">
        <v>18</v>
      </c>
      <c r="E478" s="13">
        <v>3170206</v>
      </c>
      <c r="F478" s="14" t="s">
        <v>32</v>
      </c>
      <c r="G478" s="14" t="str">
        <f>R478</f>
        <v>Região Intermediária de Uberlândia</v>
      </c>
      <c r="H478" s="15">
        <f>VLOOKUP(E478,Planilha2!A:D,4,FALSE)</f>
        <v>0.78900000000000003</v>
      </c>
      <c r="I478" s="14" t="s">
        <v>20</v>
      </c>
      <c r="J478" s="14" t="s">
        <v>33</v>
      </c>
      <c r="K478" s="14" t="s">
        <v>20</v>
      </c>
      <c r="L478" s="14" t="s">
        <v>20</v>
      </c>
      <c r="M478" s="14" t="s">
        <v>20</v>
      </c>
      <c r="N478" s="14" t="s">
        <v>20</v>
      </c>
      <c r="O478" s="14">
        <v>85.5</v>
      </c>
      <c r="P478" s="14" t="s">
        <v>2426</v>
      </c>
      <c r="Q478" s="15"/>
      <c r="R478" s="10" t="str">
        <f>VLOOKUP(E478,Planilha2!A:D,3,FALSE)</f>
        <v>Região Intermediária de Uberlândia</v>
      </c>
      <c r="S478" s="11">
        <f>COUNTIFS($A$5:$A$595,A478)</f>
        <v>1</v>
      </c>
      <c r="T478" s="11">
        <f>COUNTIF($B$5:$B$595,B478)</f>
        <v>1</v>
      </c>
      <c r="U478" s="11">
        <f>COUNTIF($C$5:$C$595,C478)</f>
        <v>1</v>
      </c>
    </row>
    <row r="479" spans="1:21" ht="103.5" customHeight="1" x14ac:dyDescent="0.25">
      <c r="A479" s="13">
        <v>270272</v>
      </c>
      <c r="B479" s="14" t="s">
        <v>1176</v>
      </c>
      <c r="C479" s="14" t="s">
        <v>1177</v>
      </c>
      <c r="D479" s="14" t="s">
        <v>18</v>
      </c>
      <c r="E479" s="13">
        <v>3106200</v>
      </c>
      <c r="F479" s="14" t="s">
        <v>70</v>
      </c>
      <c r="G479" s="14" t="str">
        <f>R479</f>
        <v>Região Intermediária de Belo Horizonte</v>
      </c>
      <c r="H479" s="15">
        <f>VLOOKUP(E479,Planilha2!A:D,4,FALSE)</f>
        <v>0.81</v>
      </c>
      <c r="I479" s="14" t="s">
        <v>20</v>
      </c>
      <c r="J479" s="14" t="s">
        <v>33</v>
      </c>
      <c r="K479" s="14" t="s">
        <v>20</v>
      </c>
      <c r="L479" s="14" t="s">
        <v>20</v>
      </c>
      <c r="M479" s="14" t="s">
        <v>20</v>
      </c>
      <c r="N479" s="14" t="s">
        <v>20</v>
      </c>
      <c r="O479" s="13">
        <v>80</v>
      </c>
      <c r="P479" s="14" t="s">
        <v>2426</v>
      </c>
      <c r="Q479" s="15"/>
      <c r="R479" s="10" t="str">
        <f>VLOOKUP(E479,Planilha2!A:D,3,FALSE)</f>
        <v>Região Intermediária de Belo Horizonte</v>
      </c>
      <c r="S479" s="11">
        <f>COUNTIFS($A$5:$A$595,A479)</f>
        <v>1</v>
      </c>
      <c r="T479" s="11">
        <f>COUNTIF($B$5:$B$595,B479)</f>
        <v>1</v>
      </c>
      <c r="U479" s="11">
        <f>COUNTIF($C$5:$C$595,C479)</f>
        <v>1</v>
      </c>
    </row>
    <row r="480" spans="1:21" ht="103.5" customHeight="1" x14ac:dyDescent="0.25">
      <c r="A480" s="13">
        <v>270289</v>
      </c>
      <c r="B480" s="14" t="s">
        <v>1178</v>
      </c>
      <c r="C480" s="14" t="s">
        <v>1179</v>
      </c>
      <c r="D480" s="14" t="s">
        <v>18</v>
      </c>
      <c r="E480" s="13">
        <v>3106200</v>
      </c>
      <c r="F480" s="14" t="s">
        <v>115</v>
      </c>
      <c r="G480" s="14" t="str">
        <f>R480</f>
        <v>Região Intermediária de Belo Horizonte</v>
      </c>
      <c r="H480" s="15">
        <f>VLOOKUP(E480,Planilha2!A:D,4,FALSE)</f>
        <v>0.81</v>
      </c>
      <c r="I480" s="14" t="s">
        <v>33</v>
      </c>
      <c r="J480" s="14" t="s">
        <v>20</v>
      </c>
      <c r="K480" s="14" t="s">
        <v>20</v>
      </c>
      <c r="L480" s="14" t="s">
        <v>20</v>
      </c>
      <c r="M480" s="14" t="s">
        <v>20</v>
      </c>
      <c r="N480" s="14" t="s">
        <v>20</v>
      </c>
      <c r="O480" s="13" t="s">
        <v>1180</v>
      </c>
      <c r="P480" s="14" t="s">
        <v>2426</v>
      </c>
      <c r="Q480" s="15"/>
      <c r="R480" s="10" t="str">
        <f>VLOOKUP(E480,Planilha2!A:D,3,FALSE)</f>
        <v>Região Intermediária de Belo Horizonte</v>
      </c>
      <c r="S480" s="11">
        <f>COUNTIFS($A$5:$A$595,A480)</f>
        <v>1</v>
      </c>
      <c r="T480" s="11">
        <f>COUNTIF($B$5:$B$595,B480)</f>
        <v>1</v>
      </c>
      <c r="U480" s="11">
        <f>COUNTIF($C$5:$C$595,C480)</f>
        <v>1</v>
      </c>
    </row>
    <row r="481" spans="1:21" ht="103.5" customHeight="1" x14ac:dyDescent="0.25">
      <c r="A481" s="13">
        <v>270335</v>
      </c>
      <c r="B481" s="14" t="s">
        <v>1181</v>
      </c>
      <c r="C481" s="14" t="s">
        <v>1182</v>
      </c>
      <c r="D481" s="14" t="s">
        <v>18</v>
      </c>
      <c r="E481" s="13">
        <v>3106200</v>
      </c>
      <c r="F481" s="14" t="s">
        <v>70</v>
      </c>
      <c r="G481" s="14" t="str">
        <f>R481</f>
        <v>Região Intermediária de Belo Horizonte</v>
      </c>
      <c r="H481" s="15">
        <f>VLOOKUP(E481,Planilha2!A:D,4,FALSE)</f>
        <v>0.81</v>
      </c>
      <c r="I481" s="14" t="s">
        <v>20</v>
      </c>
      <c r="J481" s="14" t="s">
        <v>33</v>
      </c>
      <c r="K481" s="14" t="s">
        <v>20</v>
      </c>
      <c r="L481" s="14" t="s">
        <v>20</v>
      </c>
      <c r="M481" s="14" t="s">
        <v>20</v>
      </c>
      <c r="N481" s="14" t="s">
        <v>20</v>
      </c>
      <c r="O481" s="13" t="s">
        <v>226</v>
      </c>
      <c r="P481" s="14" t="s">
        <v>2426</v>
      </c>
      <c r="Q481" s="15"/>
      <c r="R481" s="10" t="str">
        <f>VLOOKUP(E481,Planilha2!A:D,3,FALSE)</f>
        <v>Região Intermediária de Belo Horizonte</v>
      </c>
      <c r="S481" s="11">
        <f>COUNTIFS($A$5:$A$595,A481)</f>
        <v>1</v>
      </c>
      <c r="T481" s="11">
        <f>COUNTIF($B$5:$B$595,B481)</f>
        <v>1</v>
      </c>
      <c r="U481" s="11">
        <f>COUNTIF($C$5:$C$595,C481)</f>
        <v>1</v>
      </c>
    </row>
    <row r="482" spans="1:21" ht="103.5" customHeight="1" x14ac:dyDescent="0.25">
      <c r="A482" s="13">
        <v>270415</v>
      </c>
      <c r="B482" s="14" t="s">
        <v>1187</v>
      </c>
      <c r="C482" s="14" t="s">
        <v>1188</v>
      </c>
      <c r="D482" s="14" t="s">
        <v>18</v>
      </c>
      <c r="E482" s="13">
        <v>3106200</v>
      </c>
      <c r="F482" s="14" t="s">
        <v>115</v>
      </c>
      <c r="G482" s="14" t="str">
        <f>R482</f>
        <v>Região Intermediária de Belo Horizonte</v>
      </c>
      <c r="H482" s="15">
        <f>VLOOKUP(E482,Planilha2!A:D,4,FALSE)</f>
        <v>0.81</v>
      </c>
      <c r="I482" s="14" t="s">
        <v>20</v>
      </c>
      <c r="J482" s="14" t="s">
        <v>20</v>
      </c>
      <c r="K482" s="14" t="s">
        <v>20</v>
      </c>
      <c r="L482" s="14" t="s">
        <v>20</v>
      </c>
      <c r="M482" s="14" t="s">
        <v>20</v>
      </c>
      <c r="N482" s="14" t="s">
        <v>33</v>
      </c>
      <c r="O482" s="13" t="s">
        <v>176</v>
      </c>
      <c r="P482" s="14" t="s">
        <v>2426</v>
      </c>
      <c r="Q482" s="15"/>
      <c r="R482" s="10" t="str">
        <f>VLOOKUP(E482,Planilha2!A:D,3,FALSE)</f>
        <v>Região Intermediária de Belo Horizonte</v>
      </c>
      <c r="S482" s="11">
        <f>COUNTIFS($A$5:$A$595,A482)</f>
        <v>1</v>
      </c>
      <c r="T482" s="11">
        <f>COUNTIF($B$5:$B$595,B482)</f>
        <v>1</v>
      </c>
      <c r="U482" s="11">
        <f>COUNTIF($C$5:$C$595,C482)</f>
        <v>1</v>
      </c>
    </row>
    <row r="483" spans="1:21" ht="103.5" customHeight="1" x14ac:dyDescent="0.25">
      <c r="A483" s="13">
        <v>270531</v>
      </c>
      <c r="B483" s="14" t="s">
        <v>1189</v>
      </c>
      <c r="C483" s="14" t="s">
        <v>1190</v>
      </c>
      <c r="D483" s="14" t="s">
        <v>18</v>
      </c>
      <c r="E483" s="13">
        <v>3168804</v>
      </c>
      <c r="F483" s="14" t="s">
        <v>1191</v>
      </c>
      <c r="G483" s="14" t="str">
        <f>R483</f>
        <v>Região Intermediária de Barbacena</v>
      </c>
      <c r="H483" s="15">
        <f>VLOOKUP(E483,Planilha2!A:D,4,FALSE)</f>
        <v>0.74</v>
      </c>
      <c r="I483" s="14" t="s">
        <v>20</v>
      </c>
      <c r="J483" s="14" t="s">
        <v>20</v>
      </c>
      <c r="K483" s="14" t="s">
        <v>20</v>
      </c>
      <c r="L483" s="14" t="s">
        <v>20</v>
      </c>
      <c r="M483" s="14" t="s">
        <v>20</v>
      </c>
      <c r="N483" s="14" t="s">
        <v>20</v>
      </c>
      <c r="O483" s="13" t="s">
        <v>315</v>
      </c>
      <c r="P483" s="14" t="s">
        <v>2426</v>
      </c>
      <c r="Q483" s="15"/>
      <c r="R483" s="10" t="str">
        <f>VLOOKUP(E483,Planilha2!A:D,3,FALSE)</f>
        <v>Região Intermediária de Barbacena</v>
      </c>
      <c r="S483" s="11">
        <f>COUNTIFS($A$5:$A$595,A483)</f>
        <v>1</v>
      </c>
      <c r="T483" s="11">
        <f>COUNTIF($B$5:$B$595,B483)</f>
        <v>1</v>
      </c>
      <c r="U483" s="11">
        <f>COUNTIF($C$5:$C$595,C483)</f>
        <v>1</v>
      </c>
    </row>
    <row r="484" spans="1:21" ht="103.5" customHeight="1" x14ac:dyDescent="0.25">
      <c r="A484" s="13">
        <v>270564</v>
      </c>
      <c r="B484" s="14" t="s">
        <v>1192</v>
      </c>
      <c r="C484" s="14" t="s">
        <v>1193</v>
      </c>
      <c r="D484" s="14" t="s">
        <v>18</v>
      </c>
      <c r="E484" s="13">
        <v>3168606</v>
      </c>
      <c r="F484" s="14" t="s">
        <v>1194</v>
      </c>
      <c r="G484" s="14" t="str">
        <f>R484</f>
        <v>Região Intermediária de Teófilo Otoni</v>
      </c>
      <c r="H484" s="15">
        <f>VLOOKUP(E484,Planilha2!A:D,4,FALSE)</f>
        <v>0.70099999999999996</v>
      </c>
      <c r="I484" s="14" t="s">
        <v>33</v>
      </c>
      <c r="J484" s="14" t="s">
        <v>20</v>
      </c>
      <c r="K484" s="14" t="s">
        <v>20</v>
      </c>
      <c r="L484" s="14" t="s">
        <v>20</v>
      </c>
      <c r="M484" s="14" t="s">
        <v>20</v>
      </c>
      <c r="N484" s="14" t="s">
        <v>20</v>
      </c>
      <c r="O484" s="13" t="s">
        <v>1195</v>
      </c>
      <c r="P484" s="14" t="s">
        <v>2426</v>
      </c>
      <c r="Q484" s="15"/>
      <c r="R484" s="10" t="str">
        <f>VLOOKUP(E484,Planilha2!A:D,3,FALSE)</f>
        <v>Região Intermediária de Teófilo Otoni</v>
      </c>
      <c r="S484" s="11">
        <f>COUNTIFS($A$5:$A$595,A484)</f>
        <v>1</v>
      </c>
      <c r="T484" s="11">
        <f>COUNTIF($B$5:$B$595,B484)</f>
        <v>1</v>
      </c>
      <c r="U484" s="11">
        <f>COUNTIF($C$5:$C$595,C484)</f>
        <v>1</v>
      </c>
    </row>
    <row r="485" spans="1:21" ht="103.5" customHeight="1" x14ac:dyDescent="0.25">
      <c r="A485" s="13">
        <v>270581</v>
      </c>
      <c r="B485" s="14" t="s">
        <v>1196</v>
      </c>
      <c r="C485" s="14" t="s">
        <v>1197</v>
      </c>
      <c r="D485" s="14" t="s">
        <v>18</v>
      </c>
      <c r="E485" s="13">
        <v>3131307</v>
      </c>
      <c r="F485" s="14" t="s">
        <v>1198</v>
      </c>
      <c r="G485" s="14" t="str">
        <f>R485</f>
        <v>Região Intermediária de Ipatinga</v>
      </c>
      <c r="H485" s="15">
        <f>VLOOKUP(E485,Planilha2!A:D,4,FALSE)</f>
        <v>0.77100000000000002</v>
      </c>
      <c r="I485" s="14" t="s">
        <v>33</v>
      </c>
      <c r="J485" s="14" t="s">
        <v>33</v>
      </c>
      <c r="K485" s="14" t="s">
        <v>20</v>
      </c>
      <c r="L485" s="14" t="s">
        <v>20</v>
      </c>
      <c r="M485" s="14" t="s">
        <v>20</v>
      </c>
      <c r="N485" s="14" t="s">
        <v>33</v>
      </c>
      <c r="O485" s="13" t="s">
        <v>329</v>
      </c>
      <c r="P485" s="14" t="s">
        <v>2426</v>
      </c>
      <c r="Q485" s="15"/>
      <c r="R485" s="10" t="str">
        <f>VLOOKUP(E485,Planilha2!A:D,3,FALSE)</f>
        <v>Região Intermediária de Ipatinga</v>
      </c>
      <c r="S485" s="11">
        <f>COUNTIFS($A$5:$A$595,A485)</f>
        <v>1</v>
      </c>
      <c r="T485" s="11">
        <f>COUNTIF($B$5:$B$595,B485)</f>
        <v>1</v>
      </c>
      <c r="U485" s="11">
        <f>COUNTIF($C$5:$C$595,C485)</f>
        <v>1</v>
      </c>
    </row>
    <row r="486" spans="1:21" ht="103.5" customHeight="1" x14ac:dyDescent="0.25">
      <c r="A486" s="13">
        <v>270653</v>
      </c>
      <c r="B486" s="14" t="s">
        <v>1202</v>
      </c>
      <c r="C486" s="14" t="s">
        <v>1203</v>
      </c>
      <c r="D486" s="14" t="s">
        <v>18</v>
      </c>
      <c r="E486" s="13">
        <v>3106200</v>
      </c>
      <c r="F486" s="14" t="s">
        <v>70</v>
      </c>
      <c r="G486" s="14" t="str">
        <f>R486</f>
        <v>Região Intermediária de Belo Horizonte</v>
      </c>
      <c r="H486" s="15">
        <f>VLOOKUP(E486,Planilha2!A:D,4,FALSE)</f>
        <v>0.81</v>
      </c>
      <c r="I486" s="14" t="s">
        <v>20</v>
      </c>
      <c r="J486" s="14" t="s">
        <v>33</v>
      </c>
      <c r="K486" s="14" t="s">
        <v>20</v>
      </c>
      <c r="L486" s="14" t="s">
        <v>20</v>
      </c>
      <c r="M486" s="14" t="s">
        <v>20</v>
      </c>
      <c r="N486" s="14" t="s">
        <v>20</v>
      </c>
      <c r="O486" s="14">
        <v>85.5</v>
      </c>
      <c r="P486" s="14" t="s">
        <v>2426</v>
      </c>
      <c r="Q486" s="15"/>
      <c r="R486" s="10" t="str">
        <f>VLOOKUP(E486,Planilha2!A:D,3,FALSE)</f>
        <v>Região Intermediária de Belo Horizonte</v>
      </c>
      <c r="S486" s="11">
        <f>COUNTIFS($A$5:$A$595,A486)</f>
        <v>1</v>
      </c>
      <c r="T486" s="11">
        <f>COUNTIF($B$5:$B$595,B486)</f>
        <v>1</v>
      </c>
      <c r="U486" s="11">
        <f>COUNTIF($C$5:$C$595,C486)</f>
        <v>1</v>
      </c>
    </row>
    <row r="487" spans="1:21" ht="103.5" customHeight="1" x14ac:dyDescent="0.25">
      <c r="A487" s="13">
        <v>270743</v>
      </c>
      <c r="B487" s="14" t="s">
        <v>1204</v>
      </c>
      <c r="C487" s="14" t="s">
        <v>1205</v>
      </c>
      <c r="D487" s="14" t="s">
        <v>18</v>
      </c>
      <c r="E487" s="13">
        <v>3170206</v>
      </c>
      <c r="F487" s="14" t="s">
        <v>32</v>
      </c>
      <c r="G487" s="14" t="str">
        <f>R487</f>
        <v>Região Intermediária de Uberlândia</v>
      </c>
      <c r="H487" s="15">
        <f>VLOOKUP(E487,Planilha2!A:D,4,FALSE)</f>
        <v>0.78900000000000003</v>
      </c>
      <c r="I487" s="14" t="s">
        <v>20</v>
      </c>
      <c r="J487" s="14" t="s">
        <v>20</v>
      </c>
      <c r="K487" s="14" t="s">
        <v>20</v>
      </c>
      <c r="L487" s="14" t="s">
        <v>20</v>
      </c>
      <c r="M487" s="14" t="s">
        <v>20</v>
      </c>
      <c r="N487" s="14" t="s">
        <v>33</v>
      </c>
      <c r="O487" s="13" t="s">
        <v>201</v>
      </c>
      <c r="P487" s="14" t="s">
        <v>2426</v>
      </c>
      <c r="Q487" s="15"/>
      <c r="R487" s="10" t="str">
        <f>VLOOKUP(E487,Planilha2!A:D,3,FALSE)</f>
        <v>Região Intermediária de Uberlândia</v>
      </c>
      <c r="S487" s="11">
        <f>COUNTIFS($A$5:$A$595,A487)</f>
        <v>1</v>
      </c>
      <c r="T487" s="11">
        <f>COUNTIF($B$5:$B$595,B487)</f>
        <v>1</v>
      </c>
      <c r="U487" s="11">
        <f>COUNTIF($C$5:$C$595,C487)</f>
        <v>1</v>
      </c>
    </row>
    <row r="488" spans="1:21" ht="103.5" customHeight="1" x14ac:dyDescent="0.25">
      <c r="A488" s="13">
        <v>270790</v>
      </c>
      <c r="B488" s="14" t="s">
        <v>1209</v>
      </c>
      <c r="C488" s="14" t="s">
        <v>1210</v>
      </c>
      <c r="D488" s="14" t="s">
        <v>18</v>
      </c>
      <c r="E488" s="13">
        <v>3104205</v>
      </c>
      <c r="F488" s="14" t="s">
        <v>1211</v>
      </c>
      <c r="G488" s="14" t="str">
        <f>R488</f>
        <v>Região Intermediária de Divinópolis</v>
      </c>
      <c r="H488" s="15">
        <f>VLOOKUP(E488,Planilha2!A:D,4,FALSE)</f>
        <v>0.749</v>
      </c>
      <c r="I488" s="14" t="s">
        <v>20</v>
      </c>
      <c r="J488" s="14" t="s">
        <v>20</v>
      </c>
      <c r="K488" s="14" t="s">
        <v>20</v>
      </c>
      <c r="L488" s="14" t="s">
        <v>20</v>
      </c>
      <c r="M488" s="14" t="s">
        <v>20</v>
      </c>
      <c r="N488" s="14" t="s">
        <v>33</v>
      </c>
      <c r="O488" s="13" t="s">
        <v>336</v>
      </c>
      <c r="P488" s="14" t="s">
        <v>2426</v>
      </c>
      <c r="Q488" s="15"/>
      <c r="R488" s="10" t="str">
        <f>VLOOKUP(E488,Planilha2!A:D,3,FALSE)</f>
        <v>Região Intermediária de Divinópolis</v>
      </c>
      <c r="S488" s="11">
        <f>COUNTIFS($A$5:$A$595,A488)</f>
        <v>1</v>
      </c>
      <c r="T488" s="11">
        <f>COUNTIF($B$5:$B$595,B488)</f>
        <v>1</v>
      </c>
      <c r="U488" s="11">
        <f>COUNTIF($C$5:$C$595,C488)</f>
        <v>1</v>
      </c>
    </row>
    <row r="489" spans="1:21" ht="103.5" customHeight="1" x14ac:dyDescent="0.25">
      <c r="A489" s="13">
        <v>270815</v>
      </c>
      <c r="B489" s="14" t="s">
        <v>1215</v>
      </c>
      <c r="C489" s="14" t="s">
        <v>1216</v>
      </c>
      <c r="D489" s="14" t="s">
        <v>18</v>
      </c>
      <c r="E489" s="13">
        <v>3106200</v>
      </c>
      <c r="F489" s="14" t="s">
        <v>70</v>
      </c>
      <c r="G489" s="14" t="str">
        <f>R489</f>
        <v>Região Intermediária de Belo Horizonte</v>
      </c>
      <c r="H489" s="15">
        <f>VLOOKUP(E489,Planilha2!A:D,4,FALSE)</f>
        <v>0.81</v>
      </c>
      <c r="I489" s="14" t="s">
        <v>20</v>
      </c>
      <c r="J489" s="14" t="s">
        <v>33</v>
      </c>
      <c r="K489" s="14" t="s">
        <v>20</v>
      </c>
      <c r="L489" s="14" t="s">
        <v>20</v>
      </c>
      <c r="M489" s="14" t="s">
        <v>20</v>
      </c>
      <c r="N489" s="14" t="s">
        <v>33</v>
      </c>
      <c r="O489" s="13" t="s">
        <v>144</v>
      </c>
      <c r="P489" s="14" t="s">
        <v>2426</v>
      </c>
      <c r="Q489" s="15"/>
      <c r="R489" s="10" t="str">
        <f>VLOOKUP(E489,Planilha2!A:D,3,FALSE)</f>
        <v>Região Intermediária de Belo Horizonte</v>
      </c>
      <c r="S489" s="11">
        <f>COUNTIFS($A$5:$A$595,A489)</f>
        <v>1</v>
      </c>
      <c r="T489" s="11">
        <f>COUNTIF($B$5:$B$595,B489)</f>
        <v>1</v>
      </c>
      <c r="U489" s="11">
        <f>COUNTIF($C$5:$C$595,C489)</f>
        <v>1</v>
      </c>
    </row>
    <row r="490" spans="1:21" ht="103.5" customHeight="1" x14ac:dyDescent="0.25">
      <c r="A490" s="13">
        <v>270824</v>
      </c>
      <c r="B490" s="14" t="s">
        <v>1217</v>
      </c>
      <c r="C490" s="14" t="s">
        <v>1218</v>
      </c>
      <c r="D490" s="14" t="s">
        <v>18</v>
      </c>
      <c r="E490" s="13">
        <v>3114600</v>
      </c>
      <c r="F490" s="14" t="s">
        <v>1219</v>
      </c>
      <c r="G490" s="14" t="str">
        <f>R490</f>
        <v>Região Intermediária de Varginha</v>
      </c>
      <c r="H490" s="15">
        <f>VLOOKUP(E490,Planilha2!A:D,4,FALSE)</f>
        <v>0.72499999999999998</v>
      </c>
      <c r="I490" s="14" t="s">
        <v>33</v>
      </c>
      <c r="J490" s="14" t="s">
        <v>20</v>
      </c>
      <c r="K490" s="14" t="s">
        <v>20</v>
      </c>
      <c r="L490" s="14" t="s">
        <v>20</v>
      </c>
      <c r="M490" s="14" t="s">
        <v>20</v>
      </c>
      <c r="N490" s="14" t="s">
        <v>20</v>
      </c>
      <c r="O490" s="13" t="s">
        <v>1220</v>
      </c>
      <c r="P490" s="14" t="s">
        <v>2426</v>
      </c>
      <c r="Q490" s="15"/>
      <c r="R490" s="10" t="str">
        <f>VLOOKUP(E490,Planilha2!A:D,3,FALSE)</f>
        <v>Região Intermediária de Varginha</v>
      </c>
      <c r="S490" s="11">
        <f>COUNTIFS($A$5:$A$595,A490)</f>
        <v>1</v>
      </c>
      <c r="T490" s="11">
        <f>COUNTIF($B$5:$B$595,B490)</f>
        <v>1</v>
      </c>
      <c r="U490" s="11">
        <f>COUNTIF($C$5:$C$595,C490)</f>
        <v>1</v>
      </c>
    </row>
    <row r="491" spans="1:21" ht="103.5" customHeight="1" x14ac:dyDescent="0.25">
      <c r="A491" s="13">
        <v>270895</v>
      </c>
      <c r="B491" s="14" t="s">
        <v>1224</v>
      </c>
      <c r="C491" s="14" t="s">
        <v>1225</v>
      </c>
      <c r="D491" s="14" t="s">
        <v>18</v>
      </c>
      <c r="E491" s="13">
        <v>3143302</v>
      </c>
      <c r="F491" s="14" t="s">
        <v>1226</v>
      </c>
      <c r="G491" s="14" t="str">
        <f>R491</f>
        <v>Região Intermediária de Montes Claros</v>
      </c>
      <c r="H491" s="15">
        <f>VLOOKUP(E491,Planilha2!A:D,4,FALSE)</f>
        <v>0.77</v>
      </c>
      <c r="I491" s="14" t="s">
        <v>20</v>
      </c>
      <c r="J491" s="14" t="s">
        <v>20</v>
      </c>
      <c r="K491" s="14" t="s">
        <v>20</v>
      </c>
      <c r="L491" s="14" t="s">
        <v>20</v>
      </c>
      <c r="M491" s="14" t="s">
        <v>20</v>
      </c>
      <c r="N491" s="14" t="s">
        <v>33</v>
      </c>
      <c r="O491" s="13" t="s">
        <v>138</v>
      </c>
      <c r="P491" s="14" t="s">
        <v>2426</v>
      </c>
      <c r="Q491" s="15"/>
      <c r="R491" s="10" t="str">
        <f>VLOOKUP(E491,Planilha2!A:D,3,FALSE)</f>
        <v>Região Intermediária de Montes Claros</v>
      </c>
      <c r="S491" s="11">
        <f>COUNTIFS($A$5:$A$595,A491)</f>
        <v>1</v>
      </c>
      <c r="T491" s="11">
        <f>COUNTIF($B$5:$B$595,B491)</f>
        <v>1</v>
      </c>
      <c r="U491" s="11">
        <f>COUNTIF($C$5:$C$595,C491)</f>
        <v>1</v>
      </c>
    </row>
    <row r="492" spans="1:21" ht="103.5" customHeight="1" x14ac:dyDescent="0.25">
      <c r="A492" s="13">
        <v>270926</v>
      </c>
      <c r="B492" s="14" t="s">
        <v>1227</v>
      </c>
      <c r="C492" s="14" t="s">
        <v>1228</v>
      </c>
      <c r="D492" s="14" t="s">
        <v>18</v>
      </c>
      <c r="E492" s="13">
        <v>3106200</v>
      </c>
      <c r="F492" s="14" t="s">
        <v>70</v>
      </c>
      <c r="G492" s="14" t="str">
        <f>R492</f>
        <v>Região Intermediária de Belo Horizonte</v>
      </c>
      <c r="H492" s="15">
        <f>VLOOKUP(E492,Planilha2!A:D,4,FALSE)</f>
        <v>0.81</v>
      </c>
      <c r="I492" s="14" t="s">
        <v>20</v>
      </c>
      <c r="J492" s="14" t="s">
        <v>33</v>
      </c>
      <c r="K492" s="14" t="s">
        <v>20</v>
      </c>
      <c r="L492" s="14" t="s">
        <v>20</v>
      </c>
      <c r="M492" s="14" t="s">
        <v>20</v>
      </c>
      <c r="N492" s="14" t="s">
        <v>33</v>
      </c>
      <c r="O492" s="13" t="s">
        <v>694</v>
      </c>
      <c r="P492" s="14" t="s">
        <v>2426</v>
      </c>
      <c r="Q492" s="15"/>
      <c r="R492" s="10" t="str">
        <f>VLOOKUP(E492,Planilha2!A:D,3,FALSE)</f>
        <v>Região Intermediária de Belo Horizonte</v>
      </c>
      <c r="S492" s="11">
        <f>COUNTIFS($A$5:$A$595,A492)</f>
        <v>1</v>
      </c>
      <c r="T492" s="11">
        <f>COUNTIF($B$5:$B$595,B492)</f>
        <v>1</v>
      </c>
      <c r="U492" s="11">
        <f>COUNTIF($C$5:$C$595,C492)</f>
        <v>1</v>
      </c>
    </row>
    <row r="493" spans="1:21" ht="103.5" customHeight="1" x14ac:dyDescent="0.25">
      <c r="A493" s="13">
        <v>270965</v>
      </c>
      <c r="B493" s="14" t="s">
        <v>1232</v>
      </c>
      <c r="C493" s="14" t="s">
        <v>1233</v>
      </c>
      <c r="D493" s="14" t="s">
        <v>18</v>
      </c>
      <c r="E493" s="13">
        <v>3115359</v>
      </c>
      <c r="F493" s="14" t="s">
        <v>1234</v>
      </c>
      <c r="G493" s="14" t="str">
        <f>R493</f>
        <v>Região Intermediária de Belo Horizonte</v>
      </c>
      <c r="H493" s="15">
        <f>VLOOKUP(E493,Planilha2!A:D,4,FALSE)</f>
        <v>0.68400000000000005</v>
      </c>
      <c r="I493" s="14" t="s">
        <v>20</v>
      </c>
      <c r="J493" s="14" t="s">
        <v>20</v>
      </c>
      <c r="K493" s="14" t="s">
        <v>20</v>
      </c>
      <c r="L493" s="14" t="s">
        <v>20</v>
      </c>
      <c r="M493" s="14" t="s">
        <v>20</v>
      </c>
      <c r="N493" s="14" t="s">
        <v>33</v>
      </c>
      <c r="O493" s="14">
        <v>99.5</v>
      </c>
      <c r="P493" s="14" t="s">
        <v>2426</v>
      </c>
      <c r="Q493" s="15"/>
      <c r="R493" s="10" t="str">
        <f>VLOOKUP(E493,Planilha2!A:D,3,FALSE)</f>
        <v>Região Intermediária de Belo Horizonte</v>
      </c>
      <c r="S493" s="11">
        <f>COUNTIFS($A$5:$A$595,A493)</f>
        <v>1</v>
      </c>
      <c r="T493" s="11">
        <f>COUNTIF($B$5:$B$595,B493)</f>
        <v>1</v>
      </c>
      <c r="U493" s="11">
        <f>COUNTIF($C$5:$C$595,C493)</f>
        <v>1</v>
      </c>
    </row>
    <row r="494" spans="1:21" ht="103.5" customHeight="1" x14ac:dyDescent="0.25">
      <c r="A494" s="13">
        <v>270967</v>
      </c>
      <c r="B494" s="14" t="s">
        <v>1235</v>
      </c>
      <c r="C494" s="14" t="s">
        <v>1236</v>
      </c>
      <c r="D494" s="14" t="s">
        <v>18</v>
      </c>
      <c r="E494" s="13">
        <v>3152105</v>
      </c>
      <c r="F494" s="14" t="s">
        <v>964</v>
      </c>
      <c r="G494" s="14" t="str">
        <f>R494</f>
        <v>Região Intermediária de Juíz de Fora</v>
      </c>
      <c r="H494" s="15">
        <f>VLOOKUP(E494,Planilha2!A:D,4,FALSE)</f>
        <v>0.71699999999999997</v>
      </c>
      <c r="I494" s="14" t="s">
        <v>20</v>
      </c>
      <c r="J494" s="14" t="s">
        <v>20</v>
      </c>
      <c r="K494" s="14" t="s">
        <v>20</v>
      </c>
      <c r="L494" s="14" t="s">
        <v>20</v>
      </c>
      <c r="M494" s="14" t="s">
        <v>20</v>
      </c>
      <c r="N494" s="14" t="s">
        <v>20</v>
      </c>
      <c r="O494" s="13" t="s">
        <v>1237</v>
      </c>
      <c r="P494" s="14" t="s">
        <v>2426</v>
      </c>
      <c r="Q494" s="15"/>
      <c r="R494" s="10" t="str">
        <f>VLOOKUP(E494,Planilha2!A:D,3,FALSE)</f>
        <v>Região Intermediária de Juíz de Fora</v>
      </c>
      <c r="S494" s="11">
        <f>COUNTIFS($A$5:$A$595,A494)</f>
        <v>1</v>
      </c>
      <c r="T494" s="11">
        <f>COUNTIF($B$5:$B$595,B494)</f>
        <v>1</v>
      </c>
      <c r="U494" s="11">
        <f>COUNTIF($C$5:$C$595,C494)</f>
        <v>1</v>
      </c>
    </row>
    <row r="495" spans="1:21" ht="103.5" customHeight="1" x14ac:dyDescent="0.25">
      <c r="A495" s="13">
        <v>270994</v>
      </c>
      <c r="B495" s="14" t="s">
        <v>1238</v>
      </c>
      <c r="C495" s="14" t="s">
        <v>1239</v>
      </c>
      <c r="D495" s="14" t="s">
        <v>18</v>
      </c>
      <c r="E495" s="13">
        <v>3105608</v>
      </c>
      <c r="F495" s="14" t="s">
        <v>1240</v>
      </c>
      <c r="G495" s="14" t="str">
        <f>R495</f>
        <v>Região Intermediária de Barbacena</v>
      </c>
      <c r="H495" s="15">
        <f>VLOOKUP(E495,Planilha2!A:D,4,FALSE)</f>
        <v>0.76900000000000002</v>
      </c>
      <c r="I495" s="14" t="s">
        <v>20</v>
      </c>
      <c r="J495" s="14" t="s">
        <v>33</v>
      </c>
      <c r="K495" s="14" t="s">
        <v>20</v>
      </c>
      <c r="L495" s="14" t="s">
        <v>20</v>
      </c>
      <c r="M495" s="14" t="s">
        <v>20</v>
      </c>
      <c r="N495" s="14" t="s">
        <v>20</v>
      </c>
      <c r="O495" s="13" t="s">
        <v>249</v>
      </c>
      <c r="P495" s="14" t="s">
        <v>2426</v>
      </c>
      <c r="Q495" s="15"/>
      <c r="R495" s="10" t="str">
        <f>VLOOKUP(E495,Planilha2!A:D,3,FALSE)</f>
        <v>Região Intermediária de Barbacena</v>
      </c>
      <c r="S495" s="11">
        <f>COUNTIFS($A$5:$A$595,A495)</f>
        <v>1</v>
      </c>
      <c r="T495" s="11">
        <f>COUNTIF($B$5:$B$595,B495)</f>
        <v>1</v>
      </c>
      <c r="U495" s="11">
        <f>COUNTIF($C$5:$C$595,C495)</f>
        <v>1</v>
      </c>
    </row>
    <row r="496" spans="1:21" ht="103.5" customHeight="1" x14ac:dyDescent="0.25">
      <c r="A496" s="13">
        <v>271051</v>
      </c>
      <c r="B496" s="14" t="s">
        <v>1243</v>
      </c>
      <c r="C496" s="14" t="s">
        <v>1244</v>
      </c>
      <c r="D496" s="14" t="s">
        <v>18</v>
      </c>
      <c r="E496" s="13">
        <v>3106200</v>
      </c>
      <c r="F496" s="14" t="s">
        <v>70</v>
      </c>
      <c r="G496" s="14" t="str">
        <f>R496</f>
        <v>Região Intermediária de Belo Horizonte</v>
      </c>
      <c r="H496" s="15">
        <f>VLOOKUP(E496,Planilha2!A:D,4,FALSE)</f>
        <v>0.81</v>
      </c>
      <c r="I496" s="14" t="s">
        <v>20</v>
      </c>
      <c r="J496" s="14" t="s">
        <v>20</v>
      </c>
      <c r="K496" s="14" t="s">
        <v>20</v>
      </c>
      <c r="L496" s="14" t="s">
        <v>20</v>
      </c>
      <c r="M496" s="14" t="s">
        <v>20</v>
      </c>
      <c r="N496" s="14" t="s">
        <v>20</v>
      </c>
      <c r="O496" s="13">
        <v>83.75</v>
      </c>
      <c r="P496" s="14" t="s">
        <v>2426</v>
      </c>
      <c r="Q496" s="15"/>
      <c r="R496" s="10" t="str">
        <f>VLOOKUP(E496,Planilha2!A:D,3,FALSE)</f>
        <v>Região Intermediária de Belo Horizonte</v>
      </c>
      <c r="S496" s="11">
        <f>COUNTIFS($A$5:$A$595,A496)</f>
        <v>1</v>
      </c>
      <c r="T496" s="11">
        <f>COUNTIF($B$5:$B$595,B496)</f>
        <v>1</v>
      </c>
      <c r="U496" s="11">
        <f>COUNTIF($C$5:$C$595,C496)</f>
        <v>1</v>
      </c>
    </row>
    <row r="497" spans="1:21" ht="103.5" customHeight="1" x14ac:dyDescent="0.25">
      <c r="A497" s="13">
        <v>271087</v>
      </c>
      <c r="B497" s="14" t="s">
        <v>1245</v>
      </c>
      <c r="C497" s="14" t="s">
        <v>1246</v>
      </c>
      <c r="D497" s="14" t="s">
        <v>18</v>
      </c>
      <c r="E497" s="13">
        <v>3170107</v>
      </c>
      <c r="F497" s="14" t="s">
        <v>1247</v>
      </c>
      <c r="G497" s="14" t="str">
        <f>R497</f>
        <v>Região Intermediária de Uberaba</v>
      </c>
      <c r="H497" s="15">
        <f>VLOOKUP(E497,Planilha2!A:D,4,FALSE)</f>
        <v>0.77200000000000002</v>
      </c>
      <c r="I497" s="14" t="s">
        <v>20</v>
      </c>
      <c r="J497" s="14" t="s">
        <v>33</v>
      </c>
      <c r="K497" s="14" t="s">
        <v>20</v>
      </c>
      <c r="L497" s="14" t="s">
        <v>20</v>
      </c>
      <c r="M497" s="14" t="s">
        <v>20</v>
      </c>
      <c r="N497" s="14" t="s">
        <v>33</v>
      </c>
      <c r="O497" s="13" t="s">
        <v>138</v>
      </c>
      <c r="P497" s="14" t="s">
        <v>2426</v>
      </c>
      <c r="Q497" s="15"/>
      <c r="R497" s="10" t="str">
        <f>VLOOKUP(E497,Planilha2!A:D,3,FALSE)</f>
        <v>Região Intermediária de Uberaba</v>
      </c>
      <c r="S497" s="11">
        <f>COUNTIFS($A$5:$A$595,A497)</f>
        <v>1</v>
      </c>
      <c r="T497" s="11">
        <f>COUNTIF($B$5:$B$595,B497)</f>
        <v>1</v>
      </c>
      <c r="U497" s="11">
        <f>COUNTIF($C$5:$C$595,C497)</f>
        <v>1</v>
      </c>
    </row>
    <row r="498" spans="1:21" ht="103.5" customHeight="1" x14ac:dyDescent="0.25">
      <c r="A498" s="13">
        <v>271102</v>
      </c>
      <c r="B498" s="14" t="s">
        <v>1248</v>
      </c>
      <c r="C498" s="14" t="s">
        <v>1249</v>
      </c>
      <c r="D498" s="14" t="s">
        <v>18</v>
      </c>
      <c r="E498" s="13">
        <v>3118601</v>
      </c>
      <c r="F498" s="14" t="s">
        <v>95</v>
      </c>
      <c r="G498" s="14" t="str">
        <f>R498</f>
        <v>Região Intermediária de Belo Horizonte</v>
      </c>
      <c r="H498" s="15">
        <f>VLOOKUP(E498,Planilha2!A:D,4,FALSE)</f>
        <v>0.75600000000000001</v>
      </c>
      <c r="I498" s="14" t="s">
        <v>20</v>
      </c>
      <c r="J498" s="14" t="s">
        <v>20</v>
      </c>
      <c r="K498" s="14" t="s">
        <v>20</v>
      </c>
      <c r="L498" s="14" t="s">
        <v>20</v>
      </c>
      <c r="M498" s="14" t="s">
        <v>20</v>
      </c>
      <c r="N498" s="14" t="s">
        <v>20</v>
      </c>
      <c r="O498" s="13" t="s">
        <v>29</v>
      </c>
      <c r="P498" s="14" t="s">
        <v>2426</v>
      </c>
      <c r="Q498" s="15"/>
      <c r="R498" s="10" t="str">
        <f>VLOOKUP(E498,Planilha2!A:D,3,FALSE)</f>
        <v>Região Intermediária de Belo Horizonte</v>
      </c>
      <c r="S498" s="11">
        <f>COUNTIFS($A$5:$A$595,A498)</f>
        <v>1</v>
      </c>
      <c r="T498" s="11">
        <f>COUNTIF($B$5:$B$595,B498)</f>
        <v>1</v>
      </c>
      <c r="U498" s="11">
        <f>COUNTIF($C$5:$C$595,C498)</f>
        <v>1</v>
      </c>
    </row>
    <row r="499" spans="1:21" ht="103.5" customHeight="1" x14ac:dyDescent="0.25">
      <c r="A499" s="13">
        <v>271111</v>
      </c>
      <c r="B499" s="14" t="s">
        <v>1250</v>
      </c>
      <c r="C499" s="14" t="s">
        <v>1251</v>
      </c>
      <c r="D499" s="14" t="s">
        <v>18</v>
      </c>
      <c r="E499" s="13">
        <v>3143302</v>
      </c>
      <c r="F499" s="14" t="s">
        <v>1226</v>
      </c>
      <c r="G499" s="14" t="str">
        <f>R499</f>
        <v>Região Intermediária de Montes Claros</v>
      </c>
      <c r="H499" s="15">
        <f>VLOOKUP(E499,Planilha2!A:D,4,FALSE)</f>
        <v>0.77</v>
      </c>
      <c r="I499" s="14" t="s">
        <v>33</v>
      </c>
      <c r="J499" s="14" t="s">
        <v>20</v>
      </c>
      <c r="K499" s="14" t="s">
        <v>20</v>
      </c>
      <c r="L499" s="14" t="s">
        <v>20</v>
      </c>
      <c r="M499" s="14" t="s">
        <v>20</v>
      </c>
      <c r="N499" s="14" t="s">
        <v>20</v>
      </c>
      <c r="O499" s="13" t="s">
        <v>1252</v>
      </c>
      <c r="P499" s="14" t="s">
        <v>2426</v>
      </c>
      <c r="Q499" s="15"/>
      <c r="R499" s="10" t="str">
        <f>VLOOKUP(E499,Planilha2!A:D,3,FALSE)</f>
        <v>Região Intermediária de Montes Claros</v>
      </c>
      <c r="S499" s="11">
        <f>COUNTIFS($A$5:$A$595,A499)</f>
        <v>1</v>
      </c>
      <c r="T499" s="11">
        <f>COUNTIF($B$5:$B$595,B499)</f>
        <v>1</v>
      </c>
      <c r="U499" s="11">
        <f>COUNTIF($C$5:$C$595,C499)</f>
        <v>1</v>
      </c>
    </row>
    <row r="500" spans="1:21" ht="103.5" customHeight="1" x14ac:dyDescent="0.25">
      <c r="A500" s="13">
        <v>271154</v>
      </c>
      <c r="B500" s="14" t="s">
        <v>1257</v>
      </c>
      <c r="C500" s="14" t="s">
        <v>1258</v>
      </c>
      <c r="D500" s="14" t="s">
        <v>18</v>
      </c>
      <c r="E500" s="13">
        <v>3106200</v>
      </c>
      <c r="F500" s="14" t="s">
        <v>70</v>
      </c>
      <c r="G500" s="14" t="str">
        <f>R500</f>
        <v>Região Intermediária de Belo Horizonte</v>
      </c>
      <c r="H500" s="15">
        <f>VLOOKUP(E500,Planilha2!A:D,4,FALSE)</f>
        <v>0.81</v>
      </c>
      <c r="I500" s="14" t="s">
        <v>20</v>
      </c>
      <c r="J500" s="14" t="s">
        <v>33</v>
      </c>
      <c r="K500" s="14" t="s">
        <v>20</v>
      </c>
      <c r="L500" s="14" t="s">
        <v>20</v>
      </c>
      <c r="M500" s="14" t="s">
        <v>20</v>
      </c>
      <c r="N500" s="14" t="s">
        <v>33</v>
      </c>
      <c r="O500" s="13" t="s">
        <v>694</v>
      </c>
      <c r="P500" s="14" t="s">
        <v>2426</v>
      </c>
      <c r="Q500" s="15"/>
      <c r="R500" s="10" t="str">
        <f>VLOOKUP(E500,Planilha2!A:D,3,FALSE)</f>
        <v>Região Intermediária de Belo Horizonte</v>
      </c>
      <c r="S500" s="11">
        <f>COUNTIFS($A$5:$A$595,A500)</f>
        <v>1</v>
      </c>
      <c r="T500" s="11">
        <f>COUNTIF($B$5:$B$595,B500)</f>
        <v>1</v>
      </c>
      <c r="U500" s="11">
        <f>COUNTIF($C$5:$C$595,C500)</f>
        <v>1</v>
      </c>
    </row>
    <row r="501" spans="1:21" ht="103.5" customHeight="1" x14ac:dyDescent="0.25">
      <c r="A501" s="13">
        <v>271227</v>
      </c>
      <c r="B501" s="14" t="s">
        <v>1259</v>
      </c>
      <c r="C501" s="14" t="s">
        <v>1260</v>
      </c>
      <c r="D501" s="14" t="s">
        <v>18</v>
      </c>
      <c r="E501" s="13">
        <v>3140001</v>
      </c>
      <c r="F501" s="14" t="s">
        <v>449</v>
      </c>
      <c r="G501" s="14" t="str">
        <f>R501</f>
        <v>Região Intermediária de Belo Horizonte</v>
      </c>
      <c r="H501" s="15">
        <f>VLOOKUP(E501,Planilha2!A:D,4,FALSE)</f>
        <v>0.74199999999999999</v>
      </c>
      <c r="I501" s="14" t="s">
        <v>33</v>
      </c>
      <c r="J501" s="14" t="s">
        <v>33</v>
      </c>
      <c r="K501" s="14" t="s">
        <v>20</v>
      </c>
      <c r="L501" s="14" t="s">
        <v>20</v>
      </c>
      <c r="M501" s="14" t="s">
        <v>20</v>
      </c>
      <c r="N501" s="14" t="s">
        <v>20</v>
      </c>
      <c r="O501" s="13" t="s">
        <v>194</v>
      </c>
      <c r="P501" s="14" t="s">
        <v>2426</v>
      </c>
      <c r="Q501" s="15"/>
      <c r="R501" s="10" t="str">
        <f>VLOOKUP(E501,Planilha2!A:D,3,FALSE)</f>
        <v>Região Intermediária de Belo Horizonte</v>
      </c>
      <c r="S501" s="11">
        <f>COUNTIFS($A$5:$A$595,A501)</f>
        <v>1</v>
      </c>
      <c r="T501" s="11">
        <f>COUNTIF($B$5:$B$595,B501)</f>
        <v>1</v>
      </c>
      <c r="U501" s="11">
        <f>COUNTIF($C$5:$C$595,C501)</f>
        <v>1</v>
      </c>
    </row>
    <row r="502" spans="1:21" ht="103.5" customHeight="1" x14ac:dyDescent="0.25">
      <c r="A502" s="13">
        <v>271232</v>
      </c>
      <c r="B502" s="14" t="s">
        <v>1261</v>
      </c>
      <c r="C502" s="14" t="s">
        <v>1262</v>
      </c>
      <c r="D502" s="14" t="s">
        <v>18</v>
      </c>
      <c r="E502" s="13">
        <v>3162500</v>
      </c>
      <c r="F502" s="14" t="s">
        <v>833</v>
      </c>
      <c r="G502" s="14" t="str">
        <f>R502</f>
        <v>Região Intermediária de Barbacena</v>
      </c>
      <c r="H502" s="15">
        <f>VLOOKUP(E502,Planilha2!A:D,4,FALSE)</f>
        <v>0.75800000000000001</v>
      </c>
      <c r="I502" s="14" t="s">
        <v>20</v>
      </c>
      <c r="J502" s="14" t="s">
        <v>20</v>
      </c>
      <c r="K502" s="14" t="s">
        <v>20</v>
      </c>
      <c r="L502" s="14" t="s">
        <v>20</v>
      </c>
      <c r="M502" s="14" t="s">
        <v>20</v>
      </c>
      <c r="N502" s="14" t="s">
        <v>20</v>
      </c>
      <c r="O502" s="14">
        <v>78</v>
      </c>
      <c r="P502" s="14" t="s">
        <v>2426</v>
      </c>
      <c r="Q502" s="15"/>
      <c r="R502" s="10" t="str">
        <f>VLOOKUP(E502,Planilha2!A:D,3,FALSE)</f>
        <v>Região Intermediária de Barbacena</v>
      </c>
      <c r="S502" s="11">
        <f>COUNTIFS($A$5:$A$595,A502)</f>
        <v>1</v>
      </c>
      <c r="T502" s="11">
        <f>COUNTIF($B$5:$B$595,B502)</f>
        <v>1</v>
      </c>
      <c r="U502" s="11">
        <f>COUNTIF($C$5:$C$595,C502)</f>
        <v>1</v>
      </c>
    </row>
    <row r="503" spans="1:21" ht="103.5" customHeight="1" x14ac:dyDescent="0.25">
      <c r="A503" s="13">
        <v>271248</v>
      </c>
      <c r="B503" s="14" t="s">
        <v>1263</v>
      </c>
      <c r="C503" s="14" t="s">
        <v>1264</v>
      </c>
      <c r="D503" s="14" t="s">
        <v>18</v>
      </c>
      <c r="E503" s="13">
        <v>3106705</v>
      </c>
      <c r="F503" s="14" t="s">
        <v>1073</v>
      </c>
      <c r="G503" s="14" t="str">
        <f>R503</f>
        <v>Região Intermediária de Belo Horizonte</v>
      </c>
      <c r="H503" s="15">
        <f>VLOOKUP(E503,Planilha2!A:D,4,FALSE)</f>
        <v>0.749</v>
      </c>
      <c r="I503" s="14" t="s">
        <v>20</v>
      </c>
      <c r="J503" s="14" t="s">
        <v>20</v>
      </c>
      <c r="K503" s="14" t="s">
        <v>20</v>
      </c>
      <c r="L503" s="14" t="s">
        <v>20</v>
      </c>
      <c r="M503" s="14" t="s">
        <v>20</v>
      </c>
      <c r="N503" s="14" t="s">
        <v>20</v>
      </c>
      <c r="O503" s="13" t="s">
        <v>1114</v>
      </c>
      <c r="P503" s="14" t="s">
        <v>2426</v>
      </c>
      <c r="Q503" s="15"/>
      <c r="R503" s="10" t="str">
        <f>VLOOKUP(E503,Planilha2!A:D,3,FALSE)</f>
        <v>Região Intermediária de Belo Horizonte</v>
      </c>
      <c r="S503" s="11">
        <f>COUNTIFS($A$5:$A$595,A503)</f>
        <v>1</v>
      </c>
      <c r="T503" s="11">
        <f>COUNTIF($B$5:$B$595,B503)</f>
        <v>1</v>
      </c>
      <c r="U503" s="11">
        <f>COUNTIF($C$5:$C$595,C503)</f>
        <v>1</v>
      </c>
    </row>
    <row r="504" spans="1:21" ht="103.5" customHeight="1" x14ac:dyDescent="0.25">
      <c r="A504" s="13">
        <v>271308</v>
      </c>
      <c r="B504" s="14" t="s">
        <v>1267</v>
      </c>
      <c r="C504" s="14" t="s">
        <v>1268</v>
      </c>
      <c r="D504" s="14" t="s">
        <v>18</v>
      </c>
      <c r="E504" s="13">
        <v>3106200</v>
      </c>
      <c r="F504" s="14" t="s">
        <v>70</v>
      </c>
      <c r="G504" s="14" t="str">
        <f>R504</f>
        <v>Região Intermediária de Belo Horizonte</v>
      </c>
      <c r="H504" s="15">
        <f>VLOOKUP(E504,Planilha2!A:D,4,FALSE)</f>
        <v>0.81</v>
      </c>
      <c r="I504" s="14" t="s">
        <v>20</v>
      </c>
      <c r="J504" s="14" t="s">
        <v>20</v>
      </c>
      <c r="K504" s="14" t="s">
        <v>20</v>
      </c>
      <c r="L504" s="14" t="s">
        <v>33</v>
      </c>
      <c r="M504" s="14" t="s">
        <v>20</v>
      </c>
      <c r="N504" s="14" t="s">
        <v>20</v>
      </c>
      <c r="O504" s="13" t="s">
        <v>86</v>
      </c>
      <c r="P504" s="14" t="s">
        <v>2426</v>
      </c>
      <c r="Q504" s="15"/>
      <c r="R504" s="10" t="str">
        <f>VLOOKUP(E504,Planilha2!A:D,3,FALSE)</f>
        <v>Região Intermediária de Belo Horizonte</v>
      </c>
      <c r="S504" s="11">
        <f>COUNTIFS($A$5:$A$595,A504)</f>
        <v>1</v>
      </c>
      <c r="T504" s="11">
        <f>COUNTIF($B$5:$B$595,B504)</f>
        <v>1</v>
      </c>
      <c r="U504" s="11">
        <f>COUNTIF($C$5:$C$595,C504)</f>
        <v>1</v>
      </c>
    </row>
    <row r="505" spans="1:21" ht="103.5" customHeight="1" x14ac:dyDescent="0.25">
      <c r="A505" s="13">
        <v>271412</v>
      </c>
      <c r="B505" s="14" t="s">
        <v>1269</v>
      </c>
      <c r="C505" s="14" t="s">
        <v>1270</v>
      </c>
      <c r="D505" s="14" t="s">
        <v>18</v>
      </c>
      <c r="E505" s="13">
        <v>3170206</v>
      </c>
      <c r="F505" s="14" t="s">
        <v>32</v>
      </c>
      <c r="G505" s="14" t="str">
        <f>R505</f>
        <v>Região Intermediária de Uberlândia</v>
      </c>
      <c r="H505" s="15">
        <f>VLOOKUP(E505,Planilha2!A:D,4,FALSE)</f>
        <v>0.78900000000000003</v>
      </c>
      <c r="I505" s="14" t="s">
        <v>33</v>
      </c>
      <c r="J505" s="14" t="s">
        <v>20</v>
      </c>
      <c r="K505" s="14" t="s">
        <v>20</v>
      </c>
      <c r="L505" s="14" t="s">
        <v>20</v>
      </c>
      <c r="M505" s="14" t="s">
        <v>20</v>
      </c>
      <c r="N505" s="14" t="s">
        <v>20</v>
      </c>
      <c r="O505" s="13" t="s">
        <v>493</v>
      </c>
      <c r="P505" s="14" t="s">
        <v>2426</v>
      </c>
      <c r="Q505" s="15"/>
      <c r="R505" s="10" t="str">
        <f>VLOOKUP(E505,Planilha2!A:D,3,FALSE)</f>
        <v>Região Intermediária de Uberlândia</v>
      </c>
      <c r="S505" s="11">
        <f>COUNTIFS($A$5:$A$595,A505)</f>
        <v>1</v>
      </c>
      <c r="T505" s="11">
        <f>COUNTIF($B$5:$B$595,B505)</f>
        <v>1</v>
      </c>
      <c r="U505" s="11">
        <f>COUNTIF($C$5:$C$595,C505)</f>
        <v>1</v>
      </c>
    </row>
    <row r="506" spans="1:21" ht="103.5" customHeight="1" x14ac:dyDescent="0.25">
      <c r="A506" s="13">
        <v>271481</v>
      </c>
      <c r="B506" s="14" t="s">
        <v>1276</v>
      </c>
      <c r="C506" s="14" t="s">
        <v>1277</v>
      </c>
      <c r="D506" s="14" t="s">
        <v>18</v>
      </c>
      <c r="E506" s="13">
        <v>3154606</v>
      </c>
      <c r="F506" s="14" t="s">
        <v>1278</v>
      </c>
      <c r="G506" s="14" t="str">
        <f>R506</f>
        <v>Região Intermediária de Belo Horizonte</v>
      </c>
      <c r="H506" s="15">
        <f>VLOOKUP(E506,Planilha2!A:D,4,FALSE)</f>
        <v>0.68400000000000005</v>
      </c>
      <c r="I506" s="14" t="s">
        <v>33</v>
      </c>
      <c r="J506" s="14" t="s">
        <v>20</v>
      </c>
      <c r="K506" s="14" t="s">
        <v>20</v>
      </c>
      <c r="L506" s="14" t="s">
        <v>20</v>
      </c>
      <c r="M506" s="14" t="s">
        <v>20</v>
      </c>
      <c r="N506" s="14" t="s">
        <v>20</v>
      </c>
      <c r="O506" s="13" t="s">
        <v>2420</v>
      </c>
      <c r="P506" s="14" t="s">
        <v>2426</v>
      </c>
      <c r="Q506" s="15"/>
      <c r="R506" s="10" t="str">
        <f>VLOOKUP(E506,Planilha2!A:D,3,FALSE)</f>
        <v>Região Intermediária de Belo Horizonte</v>
      </c>
      <c r="S506" s="11">
        <f>COUNTIFS($A$5:$A$595,A506)</f>
        <v>1</v>
      </c>
      <c r="T506" s="11">
        <f>COUNTIF($B$5:$B$595,B506)</f>
        <v>1</v>
      </c>
      <c r="U506" s="11">
        <f>COUNTIF($C$5:$C$595,C506)</f>
        <v>1</v>
      </c>
    </row>
    <row r="507" spans="1:21" ht="103.5" customHeight="1" x14ac:dyDescent="0.25">
      <c r="A507" s="13">
        <v>271522</v>
      </c>
      <c r="B507" s="14" t="s">
        <v>1279</v>
      </c>
      <c r="C507" s="14" t="s">
        <v>1280</v>
      </c>
      <c r="D507" s="14" t="s">
        <v>18</v>
      </c>
      <c r="E507" s="13">
        <v>3103504</v>
      </c>
      <c r="F507" s="14" t="s">
        <v>393</v>
      </c>
      <c r="G507" s="14" t="str">
        <f>R507</f>
        <v>Região Intermediária de Uberlândia</v>
      </c>
      <c r="H507" s="15">
        <f>VLOOKUP(E507,Planilha2!A:D,4,FALSE)</f>
        <v>0.77300000000000002</v>
      </c>
      <c r="I507" s="14" t="s">
        <v>33</v>
      </c>
      <c r="J507" s="14" t="s">
        <v>20</v>
      </c>
      <c r="K507" s="14" t="s">
        <v>20</v>
      </c>
      <c r="L507" s="14" t="s">
        <v>20</v>
      </c>
      <c r="M507" s="14" t="s">
        <v>20</v>
      </c>
      <c r="N507" s="14" t="s">
        <v>20</v>
      </c>
      <c r="O507" s="13" t="s">
        <v>493</v>
      </c>
      <c r="P507" s="14" t="s">
        <v>2426</v>
      </c>
      <c r="Q507" s="15"/>
      <c r="R507" s="10" t="str">
        <f>VLOOKUP(E507,Planilha2!A:D,3,FALSE)</f>
        <v>Região Intermediária de Uberlândia</v>
      </c>
      <c r="S507" s="11">
        <f>COUNTIFS($A$5:$A$595,A507)</f>
        <v>1</v>
      </c>
      <c r="T507" s="11">
        <f>COUNTIF($B$5:$B$595,B507)</f>
        <v>1</v>
      </c>
      <c r="U507" s="11">
        <f>COUNTIF($C$5:$C$595,C507)</f>
        <v>1</v>
      </c>
    </row>
    <row r="508" spans="1:21" ht="103.5" customHeight="1" x14ac:dyDescent="0.25">
      <c r="A508" s="13">
        <v>271525</v>
      </c>
      <c r="B508" s="14" t="s">
        <v>1281</v>
      </c>
      <c r="C508" s="14" t="s">
        <v>1282</v>
      </c>
      <c r="D508" s="14" t="s">
        <v>18</v>
      </c>
      <c r="E508" s="13">
        <v>3106200</v>
      </c>
      <c r="F508" s="14" t="s">
        <v>208</v>
      </c>
      <c r="G508" s="14" t="str">
        <f>R508</f>
        <v>Região Intermediária de Belo Horizonte</v>
      </c>
      <c r="H508" s="15">
        <f>VLOOKUP(E508,Planilha2!A:D,4,FALSE)</f>
        <v>0.81</v>
      </c>
      <c r="I508" s="14" t="s">
        <v>20</v>
      </c>
      <c r="J508" s="14" t="s">
        <v>20</v>
      </c>
      <c r="K508" s="14" t="s">
        <v>20</v>
      </c>
      <c r="L508" s="14" t="s">
        <v>20</v>
      </c>
      <c r="M508" s="14" t="s">
        <v>20</v>
      </c>
      <c r="N508" s="14" t="s">
        <v>20</v>
      </c>
      <c r="O508" s="14">
        <v>80</v>
      </c>
      <c r="P508" s="14" t="s">
        <v>2426</v>
      </c>
      <c r="Q508" s="15"/>
      <c r="R508" s="10" t="str">
        <f>VLOOKUP(E508,Planilha2!A:D,3,FALSE)</f>
        <v>Região Intermediária de Belo Horizonte</v>
      </c>
      <c r="S508" s="11">
        <f>COUNTIFS($A$5:$A$595,A508)</f>
        <v>1</v>
      </c>
      <c r="T508" s="11">
        <f>COUNTIF($B$5:$B$595,B508)</f>
        <v>1</v>
      </c>
      <c r="U508" s="11">
        <f>COUNTIF($C$5:$C$595,C508)</f>
        <v>1</v>
      </c>
    </row>
    <row r="509" spans="1:21" ht="103.5" customHeight="1" x14ac:dyDescent="0.25">
      <c r="A509" s="13">
        <v>271526</v>
      </c>
      <c r="B509" s="14" t="s">
        <v>1283</v>
      </c>
      <c r="C509" s="14" t="s">
        <v>1284</v>
      </c>
      <c r="D509" s="14" t="s">
        <v>18</v>
      </c>
      <c r="E509" s="13">
        <v>3167202</v>
      </c>
      <c r="F509" s="14" t="s">
        <v>248</v>
      </c>
      <c r="G509" s="14" t="str">
        <f>R509</f>
        <v>Região Intermediária de Belo Horizonte</v>
      </c>
      <c r="H509" s="15">
        <f>VLOOKUP(E509,Planilha2!A:D,4,FALSE)</f>
        <v>0.76</v>
      </c>
      <c r="I509" s="14" t="s">
        <v>33</v>
      </c>
      <c r="J509" s="14" t="s">
        <v>20</v>
      </c>
      <c r="K509" s="14" t="s">
        <v>20</v>
      </c>
      <c r="L509" s="14" t="s">
        <v>20</v>
      </c>
      <c r="M509" s="14" t="s">
        <v>20</v>
      </c>
      <c r="N509" s="14" t="s">
        <v>20</v>
      </c>
      <c r="O509" s="13">
        <v>71.125</v>
      </c>
      <c r="P509" s="14" t="s">
        <v>2426</v>
      </c>
      <c r="Q509" s="15"/>
      <c r="R509" s="10" t="str">
        <f>VLOOKUP(E509,Planilha2!A:D,3,FALSE)</f>
        <v>Região Intermediária de Belo Horizonte</v>
      </c>
      <c r="S509" s="11">
        <f>COUNTIFS($A$5:$A$595,A509)</f>
        <v>1</v>
      </c>
      <c r="T509" s="11">
        <f>COUNTIF($B$5:$B$595,B509)</f>
        <v>1</v>
      </c>
      <c r="U509" s="11">
        <f>COUNTIF($C$5:$C$595,C509)</f>
        <v>1</v>
      </c>
    </row>
    <row r="510" spans="1:21" ht="103.5" customHeight="1" x14ac:dyDescent="0.25">
      <c r="A510" s="13">
        <v>271566</v>
      </c>
      <c r="B510" s="14" t="s">
        <v>1291</v>
      </c>
      <c r="C510" s="14" t="s">
        <v>1292</v>
      </c>
      <c r="D510" s="14" t="s">
        <v>18</v>
      </c>
      <c r="E510" s="13">
        <v>3119401</v>
      </c>
      <c r="F510" s="14" t="s">
        <v>223</v>
      </c>
      <c r="G510" s="14" t="str">
        <f>R510</f>
        <v>Região Intermediária de Ipatinga</v>
      </c>
      <c r="H510" s="15">
        <f>VLOOKUP(E510,Planilha2!A:D,4,FALSE)</f>
        <v>0.755</v>
      </c>
      <c r="I510" s="14" t="s">
        <v>20</v>
      </c>
      <c r="J510" s="14" t="s">
        <v>20</v>
      </c>
      <c r="K510" s="14" t="s">
        <v>20</v>
      </c>
      <c r="L510" s="14" t="s">
        <v>20</v>
      </c>
      <c r="M510" s="14" t="s">
        <v>20</v>
      </c>
      <c r="N510" s="14" t="s">
        <v>33</v>
      </c>
      <c r="O510" s="13" t="s">
        <v>398</v>
      </c>
      <c r="P510" s="14" t="s">
        <v>2426</v>
      </c>
      <c r="Q510" s="15"/>
      <c r="R510" s="10" t="str">
        <f>VLOOKUP(E510,Planilha2!A:D,3,FALSE)</f>
        <v>Região Intermediária de Ipatinga</v>
      </c>
      <c r="S510" s="11">
        <f>COUNTIFS($A$5:$A$595,A510)</f>
        <v>1</v>
      </c>
      <c r="T510" s="11">
        <f>COUNTIF($B$5:$B$595,B510)</f>
        <v>1</v>
      </c>
      <c r="U510" s="11">
        <f>COUNTIF($C$5:$C$595,C510)</f>
        <v>1</v>
      </c>
    </row>
    <row r="511" spans="1:21" ht="103.5" customHeight="1" x14ac:dyDescent="0.25">
      <c r="A511" s="13">
        <v>271582</v>
      </c>
      <c r="B511" s="14" t="s">
        <v>1293</v>
      </c>
      <c r="C511" s="14" t="s">
        <v>1294</v>
      </c>
      <c r="D511" s="14" t="s">
        <v>18</v>
      </c>
      <c r="E511" s="13">
        <v>3106200</v>
      </c>
      <c r="F511" s="14" t="s">
        <v>70</v>
      </c>
      <c r="G511" s="14" t="str">
        <f>R511</f>
        <v>Região Intermediária de Belo Horizonte</v>
      </c>
      <c r="H511" s="15">
        <f>VLOOKUP(E511,Planilha2!A:D,4,FALSE)</f>
        <v>0.81</v>
      </c>
      <c r="I511" s="14" t="s">
        <v>20</v>
      </c>
      <c r="J511" s="14" t="s">
        <v>33</v>
      </c>
      <c r="K511" s="14" t="s">
        <v>20</v>
      </c>
      <c r="L511" s="14" t="s">
        <v>20</v>
      </c>
      <c r="M511" s="14" t="s">
        <v>20</v>
      </c>
      <c r="N511" s="14" t="s">
        <v>33</v>
      </c>
      <c r="O511" s="13" t="s">
        <v>841</v>
      </c>
      <c r="P511" s="14" t="s">
        <v>2426</v>
      </c>
      <c r="Q511" s="15"/>
      <c r="R511" s="10" t="str">
        <f>VLOOKUP(E511,Planilha2!A:D,3,FALSE)</f>
        <v>Região Intermediária de Belo Horizonte</v>
      </c>
      <c r="S511" s="11">
        <f>COUNTIFS($A$5:$A$595,A511)</f>
        <v>1</v>
      </c>
      <c r="T511" s="11">
        <f>COUNTIF($B$5:$B$595,B511)</f>
        <v>1</v>
      </c>
      <c r="U511" s="11">
        <f>COUNTIF($C$5:$C$595,C511)</f>
        <v>1</v>
      </c>
    </row>
    <row r="512" spans="1:21" ht="103.5" customHeight="1" x14ac:dyDescent="0.25">
      <c r="A512" s="13">
        <v>271601</v>
      </c>
      <c r="B512" s="14" t="s">
        <v>1295</v>
      </c>
      <c r="C512" s="14" t="s">
        <v>1296</v>
      </c>
      <c r="D512" s="14" t="s">
        <v>18</v>
      </c>
      <c r="E512" s="13">
        <v>3170206</v>
      </c>
      <c r="F512" s="14" t="s">
        <v>32</v>
      </c>
      <c r="G512" s="14" t="str">
        <f>R512</f>
        <v>Região Intermediária de Uberlândia</v>
      </c>
      <c r="H512" s="15">
        <f>VLOOKUP(E512,Planilha2!A:D,4,FALSE)</f>
        <v>0.78900000000000003</v>
      </c>
      <c r="I512" s="14" t="s">
        <v>20</v>
      </c>
      <c r="J512" s="14" t="s">
        <v>20</v>
      </c>
      <c r="K512" s="14" t="s">
        <v>20</v>
      </c>
      <c r="L512" s="14" t="s">
        <v>20</v>
      </c>
      <c r="M512" s="14" t="s">
        <v>20</v>
      </c>
      <c r="N512" s="14" t="s">
        <v>33</v>
      </c>
      <c r="O512" s="14">
        <v>78.62</v>
      </c>
      <c r="P512" s="14" t="s">
        <v>2426</v>
      </c>
      <c r="Q512" s="15"/>
      <c r="R512" s="10" t="str">
        <f>VLOOKUP(E512,Planilha2!A:D,3,FALSE)</f>
        <v>Região Intermediária de Uberlândia</v>
      </c>
      <c r="S512" s="11">
        <f>COUNTIFS($A$5:$A$595,A512)</f>
        <v>1</v>
      </c>
      <c r="T512" s="11">
        <f>COUNTIF($B$5:$B$595,B512)</f>
        <v>1</v>
      </c>
      <c r="U512" s="11">
        <f>COUNTIF($C$5:$C$595,C512)</f>
        <v>1</v>
      </c>
    </row>
    <row r="513" spans="1:21" ht="103.5" customHeight="1" x14ac:dyDescent="0.25">
      <c r="A513" s="13">
        <v>271624</v>
      </c>
      <c r="B513" s="14" t="s">
        <v>1297</v>
      </c>
      <c r="C513" s="14" t="s">
        <v>1298</v>
      </c>
      <c r="D513" s="14" t="s">
        <v>18</v>
      </c>
      <c r="E513" s="13">
        <v>3131307</v>
      </c>
      <c r="F513" s="14" t="s">
        <v>474</v>
      </c>
      <c r="G513" s="14" t="str">
        <f>R513</f>
        <v>Região Intermediária de Ipatinga</v>
      </c>
      <c r="H513" s="15">
        <f>VLOOKUP(E513,Planilha2!A:D,4,FALSE)</f>
        <v>0.77100000000000002</v>
      </c>
      <c r="I513" s="14" t="s">
        <v>20</v>
      </c>
      <c r="J513" s="14" t="s">
        <v>20</v>
      </c>
      <c r="K513" s="14" t="s">
        <v>20</v>
      </c>
      <c r="L513" s="14" t="s">
        <v>20</v>
      </c>
      <c r="M513" s="14" t="s">
        <v>20</v>
      </c>
      <c r="N513" s="14" t="s">
        <v>33</v>
      </c>
      <c r="O513" s="13" t="s">
        <v>161</v>
      </c>
      <c r="P513" s="14" t="s">
        <v>2426</v>
      </c>
      <c r="Q513" s="15"/>
      <c r="R513" s="10" t="str">
        <f>VLOOKUP(E513,Planilha2!A:D,3,FALSE)</f>
        <v>Região Intermediária de Ipatinga</v>
      </c>
      <c r="S513" s="11">
        <f>COUNTIFS($A$5:$A$595,A513)</f>
        <v>1</v>
      </c>
      <c r="T513" s="11">
        <f>COUNTIF($B$5:$B$595,B513)</f>
        <v>1</v>
      </c>
      <c r="U513" s="11">
        <f>COUNTIF($C$5:$C$595,C513)</f>
        <v>1</v>
      </c>
    </row>
    <row r="514" spans="1:21" ht="103.5" customHeight="1" x14ac:dyDescent="0.25">
      <c r="A514" s="13">
        <v>271687</v>
      </c>
      <c r="B514" s="14" t="s">
        <v>1299</v>
      </c>
      <c r="C514" s="14" t="s">
        <v>1300</v>
      </c>
      <c r="D514" s="14" t="s">
        <v>18</v>
      </c>
      <c r="E514" s="13">
        <v>3106200</v>
      </c>
      <c r="F514" s="14" t="s">
        <v>70</v>
      </c>
      <c r="G514" s="14" t="str">
        <f>R514</f>
        <v>Região Intermediária de Belo Horizonte</v>
      </c>
      <c r="H514" s="15">
        <f>VLOOKUP(E514,Planilha2!A:D,4,FALSE)</f>
        <v>0.81</v>
      </c>
      <c r="I514" s="14" t="s">
        <v>33</v>
      </c>
      <c r="J514" s="14" t="s">
        <v>20</v>
      </c>
      <c r="K514" s="14" t="s">
        <v>20</v>
      </c>
      <c r="L514" s="14" t="s">
        <v>20</v>
      </c>
      <c r="M514" s="14" t="s">
        <v>20</v>
      </c>
      <c r="N514" s="14" t="s">
        <v>20</v>
      </c>
      <c r="O514" s="13" t="s">
        <v>812</v>
      </c>
      <c r="P514" s="14" t="s">
        <v>2426</v>
      </c>
      <c r="Q514" s="15"/>
      <c r="R514" s="10" t="str">
        <f>VLOOKUP(E514,Planilha2!A:D,3,FALSE)</f>
        <v>Região Intermediária de Belo Horizonte</v>
      </c>
      <c r="S514" s="11">
        <f>COUNTIFS($A$5:$A$595,A514)</f>
        <v>1</v>
      </c>
      <c r="T514" s="11">
        <f>COUNTIF($B$5:$B$595,B514)</f>
        <v>1</v>
      </c>
      <c r="U514" s="11">
        <f>COUNTIF($C$5:$C$595,C514)</f>
        <v>1</v>
      </c>
    </row>
    <row r="515" spans="1:21" ht="103.5" customHeight="1" x14ac:dyDescent="0.25">
      <c r="A515" s="13">
        <v>271696</v>
      </c>
      <c r="B515" s="14" t="s">
        <v>1301</v>
      </c>
      <c r="C515" s="14" t="s">
        <v>1302</v>
      </c>
      <c r="D515" s="14" t="s">
        <v>18</v>
      </c>
      <c r="E515" s="13">
        <v>3131307</v>
      </c>
      <c r="F515" s="14" t="s">
        <v>474</v>
      </c>
      <c r="G515" s="14" t="str">
        <f>R515</f>
        <v>Região Intermediária de Ipatinga</v>
      </c>
      <c r="H515" s="15">
        <f>VLOOKUP(E515,Planilha2!A:D,4,FALSE)</f>
        <v>0.77100000000000002</v>
      </c>
      <c r="I515" s="14" t="s">
        <v>33</v>
      </c>
      <c r="J515" s="14" t="s">
        <v>20</v>
      </c>
      <c r="K515" s="14" t="s">
        <v>20</v>
      </c>
      <c r="L515" s="14" t="s">
        <v>20</v>
      </c>
      <c r="M515" s="14" t="s">
        <v>20</v>
      </c>
      <c r="N515" s="14" t="s">
        <v>20</v>
      </c>
      <c r="O515" s="13" t="s">
        <v>1102</v>
      </c>
      <c r="P515" s="14" t="s">
        <v>2426</v>
      </c>
      <c r="Q515" s="15"/>
      <c r="R515" s="10" t="str">
        <f>VLOOKUP(E515,Planilha2!A:D,3,FALSE)</f>
        <v>Região Intermediária de Ipatinga</v>
      </c>
      <c r="S515" s="11">
        <f>COUNTIFS($A$5:$A$595,A515)</f>
        <v>1</v>
      </c>
      <c r="T515" s="11">
        <f>COUNTIF($B$5:$B$595,B515)</f>
        <v>1</v>
      </c>
      <c r="U515" s="11">
        <f>COUNTIF($C$5:$C$595,C515)</f>
        <v>1</v>
      </c>
    </row>
    <row r="516" spans="1:21" ht="103.5" customHeight="1" x14ac:dyDescent="0.25">
      <c r="A516" s="13">
        <v>271698</v>
      </c>
      <c r="B516" s="14" t="s">
        <v>1303</v>
      </c>
      <c r="C516" s="14" t="s">
        <v>1304</v>
      </c>
      <c r="D516" s="14" t="s">
        <v>18</v>
      </c>
      <c r="E516" s="13">
        <v>3123908</v>
      </c>
      <c r="F516" s="14" t="s">
        <v>1305</v>
      </c>
      <c r="G516" s="14" t="str">
        <f>R516</f>
        <v>Região Intermediária de Barbacena</v>
      </c>
      <c r="H516" s="15">
        <f>VLOOKUP(E516,Planilha2!A:D,4,FALSE)</f>
        <v>0.67200000000000004</v>
      </c>
      <c r="I516" s="14" t="s">
        <v>20</v>
      </c>
      <c r="J516" s="14" t="s">
        <v>20</v>
      </c>
      <c r="K516" s="14" t="s">
        <v>20</v>
      </c>
      <c r="L516" s="14" t="s">
        <v>33</v>
      </c>
      <c r="M516" s="14" t="s">
        <v>20</v>
      </c>
      <c r="N516" s="14" t="s">
        <v>20</v>
      </c>
      <c r="O516" s="13" t="s">
        <v>523</v>
      </c>
      <c r="P516" s="14" t="s">
        <v>2426</v>
      </c>
      <c r="Q516" s="15"/>
      <c r="R516" s="10" t="str">
        <f>VLOOKUP(E516,Planilha2!A:D,3,FALSE)</f>
        <v>Região Intermediária de Barbacena</v>
      </c>
      <c r="S516" s="11">
        <f>COUNTIFS($A$5:$A$595,A516)</f>
        <v>1</v>
      </c>
      <c r="T516" s="11">
        <f>COUNTIF($B$5:$B$595,B516)</f>
        <v>1</v>
      </c>
      <c r="U516" s="11">
        <f>COUNTIF($C$5:$C$595,C516)</f>
        <v>1</v>
      </c>
    </row>
    <row r="517" spans="1:21" ht="103.5" customHeight="1" x14ac:dyDescent="0.25">
      <c r="A517" s="13">
        <v>271708</v>
      </c>
      <c r="B517" s="14" t="s">
        <v>1306</v>
      </c>
      <c r="C517" s="14" t="s">
        <v>1307</v>
      </c>
      <c r="D517" s="14" t="s">
        <v>18</v>
      </c>
      <c r="E517" s="13">
        <v>3151800</v>
      </c>
      <c r="F517" s="14" t="s">
        <v>52</v>
      </c>
      <c r="G517" s="14" t="str">
        <f>R517</f>
        <v>Região Intermediária de Pouso Alegre</v>
      </c>
      <c r="H517" s="15">
        <f>VLOOKUP(E517,Planilha2!A:D,4,FALSE)</f>
        <v>0.77900000000000003</v>
      </c>
      <c r="I517" s="14" t="s">
        <v>20</v>
      </c>
      <c r="J517" s="14" t="s">
        <v>20</v>
      </c>
      <c r="K517" s="14" t="s">
        <v>20</v>
      </c>
      <c r="L517" s="14" t="s">
        <v>20</v>
      </c>
      <c r="M517" s="14" t="s">
        <v>20</v>
      </c>
      <c r="N517" s="14" t="s">
        <v>33</v>
      </c>
      <c r="O517" s="13" t="s">
        <v>138</v>
      </c>
      <c r="P517" s="14" t="s">
        <v>2426</v>
      </c>
      <c r="Q517" s="15"/>
      <c r="R517" s="10" t="str">
        <f>VLOOKUP(E517,Planilha2!A:D,3,FALSE)</f>
        <v>Região Intermediária de Pouso Alegre</v>
      </c>
      <c r="S517" s="11">
        <f>COUNTIFS($A$5:$A$595,A517)</f>
        <v>1</v>
      </c>
      <c r="T517" s="11">
        <f>COUNTIF($B$5:$B$595,B517)</f>
        <v>1</v>
      </c>
      <c r="U517" s="11">
        <f>COUNTIF($C$5:$C$595,C517)</f>
        <v>1</v>
      </c>
    </row>
    <row r="518" spans="1:21" ht="103.5" customHeight="1" x14ac:dyDescent="0.25">
      <c r="A518" s="13">
        <v>271732</v>
      </c>
      <c r="B518" s="14" t="s">
        <v>1312</v>
      </c>
      <c r="C518" s="14" t="s">
        <v>1313</v>
      </c>
      <c r="D518" s="14" t="s">
        <v>18</v>
      </c>
      <c r="E518" s="13">
        <v>3105004</v>
      </c>
      <c r="F518" s="14" t="s">
        <v>1314</v>
      </c>
      <c r="G518" s="14" t="str">
        <f>R518</f>
        <v>Região Intermediária de Belo Horizonte</v>
      </c>
      <c r="H518" s="15">
        <f>VLOOKUP(E518,Planilha2!A:D,4,FALSE)</f>
        <v>0.67100000000000004</v>
      </c>
      <c r="I518" s="14" t="s">
        <v>33</v>
      </c>
      <c r="J518" s="14" t="s">
        <v>20</v>
      </c>
      <c r="K518" s="14" t="s">
        <v>20</v>
      </c>
      <c r="L518" s="14" t="s">
        <v>20</v>
      </c>
      <c r="M518" s="14" t="s">
        <v>20</v>
      </c>
      <c r="N518" s="14" t="s">
        <v>20</v>
      </c>
      <c r="O518" s="13" t="s">
        <v>1315</v>
      </c>
      <c r="P518" s="14" t="s">
        <v>2426</v>
      </c>
      <c r="Q518" s="15"/>
      <c r="R518" s="10" t="str">
        <f>VLOOKUP(E518,Planilha2!A:D,3,FALSE)</f>
        <v>Região Intermediária de Belo Horizonte</v>
      </c>
      <c r="S518" s="11">
        <f>COUNTIFS($A$5:$A$595,A518)</f>
        <v>1</v>
      </c>
      <c r="T518" s="11">
        <f>COUNTIF($B$5:$B$595,B518)</f>
        <v>1</v>
      </c>
      <c r="U518" s="11">
        <f>COUNTIF($C$5:$C$595,C518)</f>
        <v>1</v>
      </c>
    </row>
    <row r="519" spans="1:21" ht="103.5" customHeight="1" x14ac:dyDescent="0.25">
      <c r="A519" s="13">
        <v>271780</v>
      </c>
      <c r="B519" s="14" t="s">
        <v>1318</v>
      </c>
      <c r="C519" s="14" t="s">
        <v>1319</v>
      </c>
      <c r="D519" s="14" t="s">
        <v>18</v>
      </c>
      <c r="E519" s="13">
        <v>3154606</v>
      </c>
      <c r="F519" s="14" t="s">
        <v>458</v>
      </c>
      <c r="G519" s="14" t="str">
        <f>R519</f>
        <v>Região Intermediária de Belo Horizonte</v>
      </c>
      <c r="H519" s="15">
        <f>VLOOKUP(E519,Planilha2!A:D,4,FALSE)</f>
        <v>0.68400000000000005</v>
      </c>
      <c r="I519" s="14" t="s">
        <v>20</v>
      </c>
      <c r="J519" s="14" t="s">
        <v>20</v>
      </c>
      <c r="K519" s="14" t="s">
        <v>20</v>
      </c>
      <c r="L519" s="14" t="s">
        <v>20</v>
      </c>
      <c r="M519" s="14" t="s">
        <v>20</v>
      </c>
      <c r="N519" s="14" t="s">
        <v>20</v>
      </c>
      <c r="O519" s="13" t="s">
        <v>1320</v>
      </c>
      <c r="P519" s="14" t="s">
        <v>2426</v>
      </c>
      <c r="Q519" s="15"/>
      <c r="R519" s="10" t="str">
        <f>VLOOKUP(E519,Planilha2!A:D,3,FALSE)</f>
        <v>Região Intermediária de Belo Horizonte</v>
      </c>
      <c r="S519" s="11">
        <f>COUNTIFS($A$5:$A$595,A519)</f>
        <v>1</v>
      </c>
      <c r="T519" s="11">
        <f>COUNTIF($B$5:$B$595,B519)</f>
        <v>1</v>
      </c>
      <c r="U519" s="11">
        <f>COUNTIF($C$5:$C$595,C519)</f>
        <v>1</v>
      </c>
    </row>
    <row r="520" spans="1:21" ht="103.5" customHeight="1" x14ac:dyDescent="0.25">
      <c r="A520" s="13">
        <v>271828</v>
      </c>
      <c r="B520" s="14" t="s">
        <v>1324</v>
      </c>
      <c r="C520" s="14" t="s">
        <v>1325</v>
      </c>
      <c r="D520" s="14" t="s">
        <v>18</v>
      </c>
      <c r="E520" s="13">
        <v>3103504</v>
      </c>
      <c r="F520" s="14" t="s">
        <v>393</v>
      </c>
      <c r="G520" s="14" t="str">
        <f>R520</f>
        <v>Região Intermediária de Uberlândia</v>
      </c>
      <c r="H520" s="15">
        <f>VLOOKUP(E520,Planilha2!A:D,4,FALSE)</f>
        <v>0.77300000000000002</v>
      </c>
      <c r="I520" s="14" t="s">
        <v>20</v>
      </c>
      <c r="J520" s="14" t="s">
        <v>33</v>
      </c>
      <c r="K520" s="14" t="s">
        <v>20</v>
      </c>
      <c r="L520" s="14" t="s">
        <v>20</v>
      </c>
      <c r="M520" s="14" t="s">
        <v>20</v>
      </c>
      <c r="N520" s="14" t="s">
        <v>33</v>
      </c>
      <c r="O520" s="13" t="s">
        <v>201</v>
      </c>
      <c r="P520" s="14" t="s">
        <v>2426</v>
      </c>
      <c r="Q520" s="15"/>
      <c r="R520" s="10" t="str">
        <f>VLOOKUP(E520,Planilha2!A:D,3,FALSE)</f>
        <v>Região Intermediária de Uberlândia</v>
      </c>
      <c r="S520" s="11">
        <f>COUNTIFS($A$5:$A$595,A520)</f>
        <v>1</v>
      </c>
      <c r="T520" s="11">
        <f>COUNTIF($B$5:$B$595,B520)</f>
        <v>1</v>
      </c>
      <c r="U520" s="11">
        <f>COUNTIF($C$5:$C$595,C520)</f>
        <v>1</v>
      </c>
    </row>
    <row r="521" spans="1:21" ht="103.5" customHeight="1" x14ac:dyDescent="0.25">
      <c r="A521" s="13">
        <v>271875</v>
      </c>
      <c r="B521" s="14" t="s">
        <v>1326</v>
      </c>
      <c r="C521" s="14" t="s">
        <v>1327</v>
      </c>
      <c r="D521" s="14" t="s">
        <v>18</v>
      </c>
      <c r="E521" s="13">
        <v>3163706</v>
      </c>
      <c r="F521" s="14" t="s">
        <v>1328</v>
      </c>
      <c r="G521" s="14" t="str">
        <f>R521</f>
        <v>Região Intermediária de Pouso Alegre</v>
      </c>
      <c r="H521" s="15">
        <f>VLOOKUP(E521,Planilha2!A:D,4,FALSE)</f>
        <v>0.75900000000000001</v>
      </c>
      <c r="I521" s="14" t="s">
        <v>20</v>
      </c>
      <c r="J521" s="14" t="s">
        <v>20</v>
      </c>
      <c r="K521" s="14" t="s">
        <v>20</v>
      </c>
      <c r="L521" s="14" t="s">
        <v>20</v>
      </c>
      <c r="M521" s="14" t="s">
        <v>20</v>
      </c>
      <c r="N521" s="14" t="s">
        <v>20</v>
      </c>
      <c r="O521" s="13" t="s">
        <v>1329</v>
      </c>
      <c r="P521" s="14" t="s">
        <v>2426</v>
      </c>
      <c r="Q521" s="15"/>
      <c r="R521" s="10" t="str">
        <f>VLOOKUP(E521,Planilha2!A:D,3,FALSE)</f>
        <v>Região Intermediária de Pouso Alegre</v>
      </c>
      <c r="S521" s="11">
        <f>COUNTIFS($A$5:$A$595,A521)</f>
        <v>1</v>
      </c>
      <c r="T521" s="11">
        <f>COUNTIF($B$5:$B$595,B521)</f>
        <v>1</v>
      </c>
      <c r="U521" s="11">
        <f>COUNTIF($C$5:$C$595,C521)</f>
        <v>1</v>
      </c>
    </row>
    <row r="522" spans="1:21" ht="103.5" customHeight="1" x14ac:dyDescent="0.25">
      <c r="A522" s="13">
        <v>271891</v>
      </c>
      <c r="B522" s="14" t="s">
        <v>1330</v>
      </c>
      <c r="C522" s="14" t="s">
        <v>1331</v>
      </c>
      <c r="D522" s="14" t="s">
        <v>18</v>
      </c>
      <c r="E522" s="13">
        <v>3106200</v>
      </c>
      <c r="F522" s="14" t="s">
        <v>70</v>
      </c>
      <c r="G522" s="14" t="str">
        <f>R522</f>
        <v>Região Intermediária de Belo Horizonte</v>
      </c>
      <c r="H522" s="15">
        <f>VLOOKUP(E522,Planilha2!A:D,4,FALSE)</f>
        <v>0.81</v>
      </c>
      <c r="I522" s="14" t="s">
        <v>20</v>
      </c>
      <c r="J522" s="14" t="s">
        <v>20</v>
      </c>
      <c r="K522" s="14" t="s">
        <v>20</v>
      </c>
      <c r="L522" s="14" t="s">
        <v>20</v>
      </c>
      <c r="M522" s="14" t="s">
        <v>20</v>
      </c>
      <c r="N522" s="14" t="s">
        <v>20</v>
      </c>
      <c r="O522" s="13" t="s">
        <v>344</v>
      </c>
      <c r="P522" s="14" t="s">
        <v>2426</v>
      </c>
      <c r="Q522" s="15"/>
      <c r="R522" s="10" t="str">
        <f>VLOOKUP(E522,Planilha2!A:D,3,FALSE)</f>
        <v>Região Intermediária de Belo Horizonte</v>
      </c>
      <c r="S522" s="11">
        <f>COUNTIFS($A$5:$A$595,A522)</f>
        <v>1</v>
      </c>
      <c r="T522" s="11">
        <f>COUNTIF($B$5:$B$595,B522)</f>
        <v>1</v>
      </c>
      <c r="U522" s="11">
        <f>COUNTIF($C$5:$C$595,C522)</f>
        <v>1</v>
      </c>
    </row>
    <row r="523" spans="1:21" ht="103.5" customHeight="1" x14ac:dyDescent="0.25">
      <c r="A523" s="13">
        <v>271936</v>
      </c>
      <c r="B523" s="14" t="s">
        <v>1133</v>
      </c>
      <c r="C523" s="14" t="s">
        <v>1134</v>
      </c>
      <c r="D523" s="14" t="s">
        <v>18</v>
      </c>
      <c r="E523" s="13">
        <v>3131307</v>
      </c>
      <c r="F523" s="14" t="s">
        <v>474</v>
      </c>
      <c r="G523" s="14" t="str">
        <f>R523</f>
        <v>Região Intermediária de Ipatinga</v>
      </c>
      <c r="H523" s="15">
        <f>VLOOKUP(E523,Planilha2!A:D,4,FALSE)</f>
        <v>0.77100000000000002</v>
      </c>
      <c r="I523" s="14" t="s">
        <v>33</v>
      </c>
      <c r="J523" s="14" t="s">
        <v>20</v>
      </c>
      <c r="K523" s="14" t="s">
        <v>20</v>
      </c>
      <c r="L523" s="14" t="s">
        <v>20</v>
      </c>
      <c r="M523" s="14" t="s">
        <v>20</v>
      </c>
      <c r="N523" s="14" t="s">
        <v>20</v>
      </c>
      <c r="O523" s="13" t="s">
        <v>188</v>
      </c>
      <c r="P523" s="14" t="s">
        <v>2426</v>
      </c>
      <c r="Q523" s="15"/>
      <c r="R523" s="10" t="str">
        <f>VLOOKUP(E523,Planilha2!A:D,3,FALSE)</f>
        <v>Região Intermediária de Ipatinga</v>
      </c>
      <c r="S523" s="11">
        <f>COUNTIFS($A$5:$A$595,A523)</f>
        <v>1</v>
      </c>
      <c r="T523" s="11">
        <f>COUNTIF($B$5:$B$595,B523)</f>
        <v>2</v>
      </c>
      <c r="U523" s="11">
        <f>COUNTIF($C$5:$C$595,C523)</f>
        <v>2</v>
      </c>
    </row>
    <row r="524" spans="1:21" ht="103.5" customHeight="1" x14ac:dyDescent="0.25">
      <c r="A524" s="13">
        <v>271944</v>
      </c>
      <c r="B524" s="14" t="s">
        <v>1337</v>
      </c>
      <c r="C524" s="14" t="s">
        <v>1338</v>
      </c>
      <c r="D524" s="14" t="s">
        <v>18</v>
      </c>
      <c r="E524" s="13">
        <v>3142007</v>
      </c>
      <c r="F524" s="14" t="s">
        <v>1339</v>
      </c>
      <c r="G524" s="14" t="str">
        <f>R524</f>
        <v>Região Intermediária de Montes Claros</v>
      </c>
      <c r="H524" s="15">
        <f>VLOOKUP(E524,Planilha2!A:D,4,FALSE)</f>
        <v>0.66500000000000004</v>
      </c>
      <c r="I524" s="14" t="s">
        <v>33</v>
      </c>
      <c r="J524" s="14" t="s">
        <v>20</v>
      </c>
      <c r="K524" s="14" t="s">
        <v>20</v>
      </c>
      <c r="L524" s="14" t="s">
        <v>20</v>
      </c>
      <c r="M524" s="14" t="s">
        <v>20</v>
      </c>
      <c r="N524" s="14" t="s">
        <v>20</v>
      </c>
      <c r="O524" s="13" t="s">
        <v>1340</v>
      </c>
      <c r="P524" s="14" t="s">
        <v>2426</v>
      </c>
      <c r="Q524" s="15"/>
      <c r="R524" s="10" t="str">
        <f>VLOOKUP(E524,Planilha2!A:D,3,FALSE)</f>
        <v>Região Intermediária de Montes Claros</v>
      </c>
      <c r="S524" s="11">
        <f>COUNTIFS($A$5:$A$595,A524)</f>
        <v>1</v>
      </c>
      <c r="T524" s="11">
        <f>COUNTIF($B$5:$B$595,B524)</f>
        <v>1</v>
      </c>
      <c r="U524" s="11">
        <f>COUNTIF($C$5:$C$595,C524)</f>
        <v>1</v>
      </c>
    </row>
    <row r="525" spans="1:21" ht="103.5" customHeight="1" x14ac:dyDescent="0.25">
      <c r="A525" s="13">
        <v>274054</v>
      </c>
      <c r="B525" s="14" t="s">
        <v>1348</v>
      </c>
      <c r="C525" s="14" t="s">
        <v>1349</v>
      </c>
      <c r="D525" s="14" t="s">
        <v>18</v>
      </c>
      <c r="E525" s="13">
        <v>3136702</v>
      </c>
      <c r="F525" s="14" t="s">
        <v>129</v>
      </c>
      <c r="G525" s="14" t="str">
        <f>R525</f>
        <v>Região Intermediária de Juíz de Fora</v>
      </c>
      <c r="H525" s="15">
        <f>VLOOKUP(E525,Planilha2!A:D,4,FALSE)</f>
        <v>0.77800000000000002</v>
      </c>
      <c r="I525" s="14" t="s">
        <v>33</v>
      </c>
      <c r="J525" s="14" t="s">
        <v>33</v>
      </c>
      <c r="K525" s="14" t="s">
        <v>20</v>
      </c>
      <c r="L525" s="14" t="s">
        <v>20</v>
      </c>
      <c r="M525" s="14" t="s">
        <v>20</v>
      </c>
      <c r="N525" s="14" t="s">
        <v>33</v>
      </c>
      <c r="O525" s="13" t="s">
        <v>1350</v>
      </c>
      <c r="P525" s="14" t="s">
        <v>2426</v>
      </c>
      <c r="Q525" s="15"/>
      <c r="R525" s="10" t="str">
        <f>VLOOKUP(E525,Planilha2!A:D,3,FALSE)</f>
        <v>Região Intermediária de Juíz de Fora</v>
      </c>
      <c r="S525" s="11">
        <f>COUNTIFS($A$5:$A$595,A525)</f>
        <v>1</v>
      </c>
      <c r="T525" s="11">
        <f>COUNTIF($B$5:$B$595,B525)</f>
        <v>1</v>
      </c>
      <c r="U525" s="11">
        <f>COUNTIF($C$5:$C$595,C525)</f>
        <v>1</v>
      </c>
    </row>
    <row r="526" spans="1:21" ht="103.5" customHeight="1" x14ac:dyDescent="0.25">
      <c r="A526" s="13">
        <v>274060</v>
      </c>
      <c r="B526" s="14" t="s">
        <v>1351</v>
      </c>
      <c r="C526" s="14" t="s">
        <v>1352</v>
      </c>
      <c r="D526" s="14" t="s">
        <v>18</v>
      </c>
      <c r="E526" s="13">
        <v>3106200</v>
      </c>
      <c r="F526" s="14" t="s">
        <v>70</v>
      </c>
      <c r="G526" s="14" t="str">
        <f>R526</f>
        <v>Região Intermediária de Belo Horizonte</v>
      </c>
      <c r="H526" s="15">
        <f>VLOOKUP(E526,Planilha2!A:D,4,FALSE)</f>
        <v>0.81</v>
      </c>
      <c r="I526" s="14" t="s">
        <v>20</v>
      </c>
      <c r="J526" s="14" t="s">
        <v>33</v>
      </c>
      <c r="K526" s="14" t="s">
        <v>20</v>
      </c>
      <c r="L526" s="14" t="s">
        <v>20</v>
      </c>
      <c r="M526" s="14" t="s">
        <v>20</v>
      </c>
      <c r="N526" s="14" t="s">
        <v>20</v>
      </c>
      <c r="O526" s="13" t="s">
        <v>762</v>
      </c>
      <c r="P526" s="14" t="s">
        <v>2426</v>
      </c>
      <c r="Q526" s="15"/>
      <c r="R526" s="10" t="str">
        <f>VLOOKUP(E526,Planilha2!A:D,3,FALSE)</f>
        <v>Região Intermediária de Belo Horizonte</v>
      </c>
      <c r="S526" s="11">
        <f>COUNTIFS($A$5:$A$595,A526)</f>
        <v>1</v>
      </c>
      <c r="T526" s="11">
        <f>COUNTIF($B$5:$B$595,B526)</f>
        <v>1</v>
      </c>
      <c r="U526" s="11">
        <f>COUNTIF($C$5:$C$595,C526)</f>
        <v>1</v>
      </c>
    </row>
    <row r="527" spans="1:21" ht="103.5" customHeight="1" x14ac:dyDescent="0.25">
      <c r="A527" s="13">
        <v>274118</v>
      </c>
      <c r="B527" s="14" t="s">
        <v>1355</v>
      </c>
      <c r="C527" s="14" t="s">
        <v>1356</v>
      </c>
      <c r="D527" s="14" t="s">
        <v>18</v>
      </c>
      <c r="E527" s="13">
        <v>3106200</v>
      </c>
      <c r="F527" s="14" t="s">
        <v>70</v>
      </c>
      <c r="G527" s="14" t="str">
        <f>R527</f>
        <v>Região Intermediária de Belo Horizonte</v>
      </c>
      <c r="H527" s="15">
        <f>VLOOKUP(E527,Planilha2!A:D,4,FALSE)</f>
        <v>0.81</v>
      </c>
      <c r="I527" s="14" t="s">
        <v>20</v>
      </c>
      <c r="J527" s="14" t="s">
        <v>20</v>
      </c>
      <c r="K527" s="14" t="s">
        <v>20</v>
      </c>
      <c r="L527" s="14" t="s">
        <v>20</v>
      </c>
      <c r="M527" s="14" t="s">
        <v>20</v>
      </c>
      <c r="N527" s="14" t="s">
        <v>20</v>
      </c>
      <c r="O527" s="13" t="s">
        <v>390</v>
      </c>
      <c r="P527" s="14" t="s">
        <v>2426</v>
      </c>
      <c r="Q527" s="15"/>
      <c r="R527" s="10" t="str">
        <f>VLOOKUP(E527,Planilha2!A:D,3,FALSE)</f>
        <v>Região Intermediária de Belo Horizonte</v>
      </c>
      <c r="S527" s="11">
        <f>COUNTIFS($A$5:$A$595,A527)</f>
        <v>1</v>
      </c>
      <c r="T527" s="11">
        <f>COUNTIF($B$5:$B$595,B527)</f>
        <v>1</v>
      </c>
      <c r="U527" s="11">
        <f>COUNTIF($C$5:$C$595,C527)</f>
        <v>1</v>
      </c>
    </row>
    <row r="528" spans="1:21" ht="103.5" customHeight="1" x14ac:dyDescent="0.25">
      <c r="A528" s="13">
        <v>274150</v>
      </c>
      <c r="B528" s="14" t="s">
        <v>1357</v>
      </c>
      <c r="C528" s="14" t="s">
        <v>1358</v>
      </c>
      <c r="D528" s="14" t="s">
        <v>18</v>
      </c>
      <c r="E528" s="13">
        <v>3106200</v>
      </c>
      <c r="F528" s="14" t="s">
        <v>70</v>
      </c>
      <c r="G528" s="14" t="str">
        <f>R528</f>
        <v>Região Intermediária de Belo Horizonte</v>
      </c>
      <c r="H528" s="15">
        <f>VLOOKUP(E528,Planilha2!A:D,4,FALSE)</f>
        <v>0.81</v>
      </c>
      <c r="I528" s="14" t="s">
        <v>33</v>
      </c>
      <c r="J528" s="14" t="s">
        <v>20</v>
      </c>
      <c r="K528" s="14" t="s">
        <v>20</v>
      </c>
      <c r="L528" s="14" t="s">
        <v>20</v>
      </c>
      <c r="M528" s="14" t="s">
        <v>20</v>
      </c>
      <c r="N528" s="14" t="s">
        <v>33</v>
      </c>
      <c r="O528" s="13" t="s">
        <v>1359</v>
      </c>
      <c r="P528" s="14" t="s">
        <v>2426</v>
      </c>
      <c r="Q528" s="15"/>
      <c r="R528" s="10" t="str">
        <f>VLOOKUP(E528,Planilha2!A:D,3,FALSE)</f>
        <v>Região Intermediária de Belo Horizonte</v>
      </c>
      <c r="S528" s="11">
        <f>COUNTIFS($A$5:$A$595,A528)</f>
        <v>1</v>
      </c>
      <c r="T528" s="11">
        <f>COUNTIF($B$5:$B$595,B528)</f>
        <v>1</v>
      </c>
      <c r="U528" s="11">
        <f>COUNTIF($C$5:$C$595,C528)</f>
        <v>1</v>
      </c>
    </row>
    <row r="529" spans="1:21" ht="103.5" customHeight="1" x14ac:dyDescent="0.25">
      <c r="A529" s="13">
        <v>274329</v>
      </c>
      <c r="B529" s="14" t="s">
        <v>1370</v>
      </c>
      <c r="C529" s="14" t="s">
        <v>1371</v>
      </c>
      <c r="D529" s="14" t="s">
        <v>18</v>
      </c>
      <c r="E529" s="13">
        <v>3103504</v>
      </c>
      <c r="F529" s="14" t="s">
        <v>1372</v>
      </c>
      <c r="G529" s="14" t="str">
        <f>R529</f>
        <v>Região Intermediária de Uberlândia</v>
      </c>
      <c r="H529" s="15">
        <f>VLOOKUP(E529,Planilha2!A:D,4,FALSE)</f>
        <v>0.77300000000000002</v>
      </c>
      <c r="I529" s="14" t="s">
        <v>20</v>
      </c>
      <c r="J529" s="14" t="s">
        <v>33</v>
      </c>
      <c r="K529" s="14" t="s">
        <v>20</v>
      </c>
      <c r="L529" s="14" t="s">
        <v>20</v>
      </c>
      <c r="M529" s="14" t="s">
        <v>20</v>
      </c>
      <c r="N529" s="14" t="s">
        <v>20</v>
      </c>
      <c r="O529" s="13" t="s">
        <v>201</v>
      </c>
      <c r="P529" s="14" t="s">
        <v>2426</v>
      </c>
      <c r="Q529" s="15"/>
      <c r="R529" s="10" t="str">
        <f>VLOOKUP(E529,Planilha2!A:D,3,FALSE)</f>
        <v>Região Intermediária de Uberlândia</v>
      </c>
      <c r="S529" s="11">
        <f>COUNTIFS($A$5:$A$595,A529)</f>
        <v>1</v>
      </c>
      <c r="T529" s="11">
        <f>COUNTIF($B$5:$B$595,B529)</f>
        <v>1</v>
      </c>
      <c r="U529" s="11">
        <f>COUNTIF($C$5:$C$595,C529)</f>
        <v>1</v>
      </c>
    </row>
    <row r="530" spans="1:21" ht="103.5" customHeight="1" x14ac:dyDescent="0.25">
      <c r="A530" s="13">
        <v>274360</v>
      </c>
      <c r="B530" s="14" t="s">
        <v>1373</v>
      </c>
      <c r="C530" s="14" t="s">
        <v>1374</v>
      </c>
      <c r="D530" s="14" t="s">
        <v>18</v>
      </c>
      <c r="E530" s="13">
        <v>3157203</v>
      </c>
      <c r="F530" s="14" t="s">
        <v>1375</v>
      </c>
      <c r="G530" s="14" t="str">
        <f>R530</f>
        <v>Região Intermediária de Belo Horizonte</v>
      </c>
      <c r="H530" s="15">
        <f>VLOOKUP(E530,Planilha2!A:D,4,FALSE)</f>
        <v>0.70699999999999996</v>
      </c>
      <c r="I530" s="14" t="s">
        <v>33</v>
      </c>
      <c r="J530" s="14" t="s">
        <v>20</v>
      </c>
      <c r="K530" s="14" t="s">
        <v>20</v>
      </c>
      <c r="L530" s="14" t="s">
        <v>20</v>
      </c>
      <c r="M530" s="14" t="s">
        <v>20</v>
      </c>
      <c r="N530" s="14" t="s">
        <v>20</v>
      </c>
      <c r="O530" s="13" t="s">
        <v>165</v>
      </c>
      <c r="P530" s="14" t="s">
        <v>2426</v>
      </c>
      <c r="Q530" s="15"/>
      <c r="R530" s="10" t="str">
        <f>VLOOKUP(E530,Planilha2!A:D,3,FALSE)</f>
        <v>Região Intermediária de Belo Horizonte</v>
      </c>
      <c r="S530" s="11">
        <f>COUNTIFS($A$5:$A$595,A530)</f>
        <v>1</v>
      </c>
      <c r="T530" s="11">
        <f>COUNTIF($B$5:$B$595,B530)</f>
        <v>1</v>
      </c>
      <c r="U530" s="11">
        <f>COUNTIF($C$5:$C$595,C530)</f>
        <v>1</v>
      </c>
    </row>
    <row r="531" spans="1:21" ht="103.5" customHeight="1" x14ac:dyDescent="0.25">
      <c r="A531" s="13">
        <v>274392</v>
      </c>
      <c r="B531" s="14" t="s">
        <v>1378</v>
      </c>
      <c r="C531" s="14" t="s">
        <v>1379</v>
      </c>
      <c r="D531" s="14" t="s">
        <v>18</v>
      </c>
      <c r="E531" s="13">
        <v>3117876</v>
      </c>
      <c r="F531" s="14" t="s">
        <v>1380</v>
      </c>
      <c r="G531" s="14" t="str">
        <f>R531</f>
        <v>Região Intermediária de Belo Horizonte</v>
      </c>
      <c r="H531" s="15">
        <f>VLOOKUP(E531,Planilha2!A:D,4,FALSE)</f>
        <v>0.747</v>
      </c>
      <c r="I531" s="14" t="s">
        <v>33</v>
      </c>
      <c r="J531" s="14" t="s">
        <v>20</v>
      </c>
      <c r="K531" s="14" t="s">
        <v>20</v>
      </c>
      <c r="L531" s="14" t="s">
        <v>20</v>
      </c>
      <c r="M531" s="14" t="s">
        <v>20</v>
      </c>
      <c r="N531" s="14" t="s">
        <v>20</v>
      </c>
      <c r="O531" s="13" t="s">
        <v>580</v>
      </c>
      <c r="P531" s="14" t="s">
        <v>2426</v>
      </c>
      <c r="Q531" s="15"/>
      <c r="R531" s="10" t="str">
        <f>VLOOKUP(E531,Planilha2!A:D,3,FALSE)</f>
        <v>Região Intermediária de Belo Horizonte</v>
      </c>
      <c r="S531" s="11">
        <f>COUNTIFS($A$5:$A$595,A531)</f>
        <v>1</v>
      </c>
      <c r="T531" s="11">
        <f>COUNTIF($B$5:$B$595,B531)</f>
        <v>1</v>
      </c>
      <c r="U531" s="11">
        <f>COUNTIF($C$5:$C$595,C531)</f>
        <v>1</v>
      </c>
    </row>
    <row r="532" spans="1:21" ht="103.5" customHeight="1" x14ac:dyDescent="0.25">
      <c r="A532" s="13">
        <v>274447</v>
      </c>
      <c r="B532" s="14" t="s">
        <v>1381</v>
      </c>
      <c r="C532" s="14" t="s">
        <v>1382</v>
      </c>
      <c r="D532" s="14" t="s">
        <v>18</v>
      </c>
      <c r="E532" s="13">
        <v>3106200</v>
      </c>
      <c r="F532" s="14" t="s">
        <v>70</v>
      </c>
      <c r="G532" s="14" t="str">
        <f>R532</f>
        <v>Região Intermediária de Belo Horizonte</v>
      </c>
      <c r="H532" s="15">
        <f>VLOOKUP(E532,Planilha2!A:D,4,FALSE)</f>
        <v>0.81</v>
      </c>
      <c r="I532" s="14" t="s">
        <v>20</v>
      </c>
      <c r="J532" s="14" t="s">
        <v>20</v>
      </c>
      <c r="K532" s="14" t="s">
        <v>20</v>
      </c>
      <c r="L532" s="14" t="s">
        <v>20</v>
      </c>
      <c r="M532" s="14" t="s">
        <v>20</v>
      </c>
      <c r="N532" s="14" t="s">
        <v>20</v>
      </c>
      <c r="O532" s="13" t="s">
        <v>361</v>
      </c>
      <c r="P532" s="14" t="s">
        <v>2426</v>
      </c>
      <c r="Q532" s="15"/>
      <c r="R532" s="10" t="str">
        <f>VLOOKUP(E532,Planilha2!A:D,3,FALSE)</f>
        <v>Região Intermediária de Belo Horizonte</v>
      </c>
      <c r="S532" s="11">
        <f>COUNTIFS($A$5:$A$595,A532)</f>
        <v>1</v>
      </c>
      <c r="T532" s="11">
        <f>COUNTIF($B$5:$B$595,B532)</f>
        <v>1</v>
      </c>
      <c r="U532" s="11">
        <f>COUNTIF($C$5:$C$595,C532)</f>
        <v>1</v>
      </c>
    </row>
    <row r="533" spans="1:21" ht="103.5" customHeight="1" x14ac:dyDescent="0.25">
      <c r="A533" s="13">
        <v>274456</v>
      </c>
      <c r="B533" s="14" t="s">
        <v>1387</v>
      </c>
      <c r="C533" s="14" t="s">
        <v>1388</v>
      </c>
      <c r="D533" s="14" t="s">
        <v>18</v>
      </c>
      <c r="E533" s="13">
        <v>3137601</v>
      </c>
      <c r="F533" s="14" t="s">
        <v>530</v>
      </c>
      <c r="G533" s="14" t="str">
        <f>R533</f>
        <v>Região Intermediária de Belo Horizonte</v>
      </c>
      <c r="H533" s="15">
        <f>VLOOKUP(E533,Planilha2!A:D,4,FALSE)</f>
        <v>0.77700000000000002</v>
      </c>
      <c r="I533" s="14" t="s">
        <v>33</v>
      </c>
      <c r="J533" s="14" t="s">
        <v>20</v>
      </c>
      <c r="K533" s="14" t="s">
        <v>20</v>
      </c>
      <c r="L533" s="14" t="s">
        <v>20</v>
      </c>
      <c r="M533" s="14" t="s">
        <v>20</v>
      </c>
      <c r="N533" s="14" t="s">
        <v>33</v>
      </c>
      <c r="O533" s="13" t="s">
        <v>348</v>
      </c>
      <c r="P533" s="14" t="s">
        <v>2426</v>
      </c>
      <c r="Q533" s="15"/>
      <c r="R533" s="10" t="str">
        <f>VLOOKUP(E533,Planilha2!A:D,3,FALSE)</f>
        <v>Região Intermediária de Belo Horizonte</v>
      </c>
      <c r="S533" s="11">
        <f>COUNTIFS($A$5:$A$595,A533)</f>
        <v>1</v>
      </c>
      <c r="T533" s="11">
        <f>COUNTIF($B$5:$B$595,B533)</f>
        <v>1</v>
      </c>
      <c r="U533" s="11">
        <f>COUNTIF($C$5:$C$595,C533)</f>
        <v>1</v>
      </c>
    </row>
    <row r="534" spans="1:21" ht="103.5" customHeight="1" x14ac:dyDescent="0.25">
      <c r="A534" s="13">
        <v>274459</v>
      </c>
      <c r="B534" s="14" t="s">
        <v>1389</v>
      </c>
      <c r="C534" s="14" t="s">
        <v>1390</v>
      </c>
      <c r="D534" s="14" t="s">
        <v>18</v>
      </c>
      <c r="E534" s="13">
        <v>3106200</v>
      </c>
      <c r="F534" s="14" t="s">
        <v>70</v>
      </c>
      <c r="G534" s="14" t="str">
        <f>R534</f>
        <v>Região Intermediária de Belo Horizonte</v>
      </c>
      <c r="H534" s="15">
        <f>VLOOKUP(E534,Planilha2!A:D,4,FALSE)</f>
        <v>0.81</v>
      </c>
      <c r="I534" s="14" t="s">
        <v>20</v>
      </c>
      <c r="J534" s="14" t="s">
        <v>20</v>
      </c>
      <c r="K534" s="14" t="s">
        <v>20</v>
      </c>
      <c r="L534" s="14" t="s">
        <v>20</v>
      </c>
      <c r="M534" s="14" t="s">
        <v>20</v>
      </c>
      <c r="N534" s="14" t="s">
        <v>20</v>
      </c>
      <c r="O534" s="13" t="s">
        <v>1076</v>
      </c>
      <c r="P534" s="14" t="s">
        <v>2426</v>
      </c>
      <c r="Q534" s="15"/>
      <c r="R534" s="10" t="str">
        <f>VLOOKUP(E534,Planilha2!A:D,3,FALSE)</f>
        <v>Região Intermediária de Belo Horizonte</v>
      </c>
      <c r="S534" s="11">
        <f>COUNTIFS($A$5:$A$595,A534)</f>
        <v>1</v>
      </c>
      <c r="T534" s="11">
        <f>COUNTIF($B$5:$B$595,B534)</f>
        <v>1</v>
      </c>
      <c r="U534" s="11">
        <f>COUNTIF($C$5:$C$595,C534)</f>
        <v>1</v>
      </c>
    </row>
    <row r="535" spans="1:21" ht="103.5" customHeight="1" x14ac:dyDescent="0.25">
      <c r="A535" s="13">
        <v>274479</v>
      </c>
      <c r="B535" s="14" t="s">
        <v>1391</v>
      </c>
      <c r="C535" s="14" t="s">
        <v>1392</v>
      </c>
      <c r="D535" s="14" t="s">
        <v>18</v>
      </c>
      <c r="E535" s="13">
        <v>3158953</v>
      </c>
      <c r="F535" s="14" t="s">
        <v>1393</v>
      </c>
      <c r="G535" s="14" t="str">
        <f>R535</f>
        <v>Região Intermediária de Ipatinga</v>
      </c>
      <c r="H535" s="15">
        <f>VLOOKUP(E535,Planilha2!A:D,4,FALSE)</f>
        <v>0.68500000000000005</v>
      </c>
      <c r="I535" s="14" t="s">
        <v>33</v>
      </c>
      <c r="J535" s="14" t="s">
        <v>20</v>
      </c>
      <c r="K535" s="14" t="s">
        <v>20</v>
      </c>
      <c r="L535" s="14" t="s">
        <v>20</v>
      </c>
      <c r="M535" s="14" t="s">
        <v>20</v>
      </c>
      <c r="N535" s="14" t="s">
        <v>33</v>
      </c>
      <c r="O535" s="13" t="s">
        <v>25</v>
      </c>
      <c r="P535" s="14" t="s">
        <v>2426</v>
      </c>
      <c r="Q535" s="15"/>
      <c r="R535" s="10" t="str">
        <f>VLOOKUP(E535,Planilha2!A:D,3,FALSE)</f>
        <v>Região Intermediária de Ipatinga</v>
      </c>
      <c r="S535" s="11">
        <f>COUNTIFS($A$5:$A$595,A535)</f>
        <v>1</v>
      </c>
      <c r="T535" s="11">
        <f>COUNTIF($B$5:$B$595,B535)</f>
        <v>1</v>
      </c>
      <c r="U535" s="11">
        <f>COUNTIF($C$5:$C$595,C535)</f>
        <v>1</v>
      </c>
    </row>
    <row r="536" spans="1:21" ht="103.5" customHeight="1" x14ac:dyDescent="0.25">
      <c r="A536" s="13">
        <v>274502</v>
      </c>
      <c r="B536" s="14" t="s">
        <v>1394</v>
      </c>
      <c r="C536" s="14" t="s">
        <v>1395</v>
      </c>
      <c r="D536" s="14" t="s">
        <v>18</v>
      </c>
      <c r="E536" s="13">
        <v>3106200</v>
      </c>
      <c r="F536" s="14" t="s">
        <v>70</v>
      </c>
      <c r="G536" s="14" t="str">
        <f>R536</f>
        <v>Região Intermediária de Belo Horizonte</v>
      </c>
      <c r="H536" s="15">
        <f>VLOOKUP(E536,Planilha2!A:D,4,FALSE)</f>
        <v>0.81</v>
      </c>
      <c r="I536" s="14" t="s">
        <v>20</v>
      </c>
      <c r="J536" s="14" t="s">
        <v>33</v>
      </c>
      <c r="K536" s="14" t="s">
        <v>20</v>
      </c>
      <c r="L536" s="14" t="s">
        <v>20</v>
      </c>
      <c r="M536" s="14" t="s">
        <v>20</v>
      </c>
      <c r="N536" s="14" t="s">
        <v>33</v>
      </c>
      <c r="O536" s="13" t="s">
        <v>1396</v>
      </c>
      <c r="P536" s="14" t="s">
        <v>2426</v>
      </c>
      <c r="Q536" s="15"/>
      <c r="R536" s="10" t="str">
        <f>VLOOKUP(E536,Planilha2!A:D,3,FALSE)</f>
        <v>Região Intermediária de Belo Horizonte</v>
      </c>
      <c r="S536" s="11">
        <f>COUNTIFS($A$5:$A$595,A536)</f>
        <v>1</v>
      </c>
      <c r="T536" s="11">
        <f>COUNTIF($B$5:$B$595,B536)</f>
        <v>1</v>
      </c>
      <c r="U536" s="11">
        <f>COUNTIF($C$5:$C$595,C536)</f>
        <v>1</v>
      </c>
    </row>
    <row r="537" spans="1:21" ht="103.5" customHeight="1" x14ac:dyDescent="0.25">
      <c r="A537" s="13">
        <v>274555</v>
      </c>
      <c r="B537" s="14" t="s">
        <v>1399</v>
      </c>
      <c r="C537" s="14" t="s">
        <v>1400</v>
      </c>
      <c r="D537" s="14" t="s">
        <v>18</v>
      </c>
      <c r="E537" s="13">
        <v>3147006</v>
      </c>
      <c r="F537" s="14" t="s">
        <v>548</v>
      </c>
      <c r="G537" s="14" t="str">
        <f>R537</f>
        <v>Região Intermediária de Patos de Minas</v>
      </c>
      <c r="H537" s="15">
        <f>VLOOKUP(E537,Planilha2!A:D,4,FALSE)</f>
        <v>0.74399999999999999</v>
      </c>
      <c r="I537" s="14" t="s">
        <v>20</v>
      </c>
      <c r="J537" s="14" t="s">
        <v>20</v>
      </c>
      <c r="K537" s="14" t="s">
        <v>20</v>
      </c>
      <c r="L537" s="14" t="s">
        <v>20</v>
      </c>
      <c r="M537" s="14" t="s">
        <v>20</v>
      </c>
      <c r="N537" s="14" t="s">
        <v>20</v>
      </c>
      <c r="O537" s="13" t="s">
        <v>398</v>
      </c>
      <c r="P537" s="14" t="s">
        <v>2426</v>
      </c>
      <c r="Q537" s="15"/>
      <c r="R537" s="10" t="str">
        <f>VLOOKUP(E537,Planilha2!A:D,3,FALSE)</f>
        <v>Região Intermediária de Patos de Minas</v>
      </c>
      <c r="S537" s="11">
        <f>COUNTIFS($A$5:$A$595,A537)</f>
        <v>1</v>
      </c>
      <c r="T537" s="11">
        <f>COUNTIF($B$5:$B$595,B537)</f>
        <v>1</v>
      </c>
      <c r="U537" s="11">
        <f>COUNTIF($C$5:$C$595,C537)</f>
        <v>1</v>
      </c>
    </row>
    <row r="538" spans="1:21" ht="103.5" customHeight="1" x14ac:dyDescent="0.25">
      <c r="A538" s="13">
        <v>274648</v>
      </c>
      <c r="B538" s="14" t="s">
        <v>1360</v>
      </c>
      <c r="C538" s="14" t="s">
        <v>1361</v>
      </c>
      <c r="D538" s="14" t="s">
        <v>18</v>
      </c>
      <c r="E538" s="13">
        <v>3106200</v>
      </c>
      <c r="F538" s="14" t="s">
        <v>70</v>
      </c>
      <c r="G538" s="14" t="str">
        <f>R538</f>
        <v>Região Intermediária de Belo Horizonte</v>
      </c>
      <c r="H538" s="15">
        <f>VLOOKUP(E538,Planilha2!A:D,4,FALSE)</f>
        <v>0.81</v>
      </c>
      <c r="I538" s="14" t="s">
        <v>20</v>
      </c>
      <c r="J538" s="14" t="s">
        <v>33</v>
      </c>
      <c r="K538" s="14" t="s">
        <v>20</v>
      </c>
      <c r="L538" s="14" t="s">
        <v>20</v>
      </c>
      <c r="M538" s="14" t="s">
        <v>20</v>
      </c>
      <c r="N538" s="14" t="s">
        <v>33</v>
      </c>
      <c r="O538" s="13" t="s">
        <v>531</v>
      </c>
      <c r="P538" s="14" t="s">
        <v>2426</v>
      </c>
      <c r="Q538" s="15"/>
      <c r="R538" s="10" t="str">
        <f>VLOOKUP(E538,Planilha2!A:D,3,FALSE)</f>
        <v>Região Intermediária de Belo Horizonte</v>
      </c>
      <c r="S538" s="11">
        <f>COUNTIFS($A$5:$A$595,A538)</f>
        <v>1</v>
      </c>
      <c r="T538" s="11">
        <f>COUNTIF($B$5:$B$595,B538)</f>
        <v>2</v>
      </c>
      <c r="U538" s="11">
        <f>COUNTIF($C$5:$C$595,C538)</f>
        <v>2</v>
      </c>
    </row>
    <row r="539" spans="1:21" ht="103.5" customHeight="1" x14ac:dyDescent="0.25">
      <c r="A539" s="13">
        <v>274733</v>
      </c>
      <c r="B539" s="14" t="s">
        <v>1407</v>
      </c>
      <c r="C539" s="14" t="s">
        <v>1408</v>
      </c>
      <c r="D539" s="14" t="s">
        <v>18</v>
      </c>
      <c r="E539" s="13">
        <v>3131307</v>
      </c>
      <c r="F539" s="14" t="s">
        <v>1409</v>
      </c>
      <c r="G539" s="14" t="str">
        <f>R539</f>
        <v>Região Intermediária de Ipatinga</v>
      </c>
      <c r="H539" s="15">
        <f>VLOOKUP(E539,Planilha2!A:D,4,FALSE)</f>
        <v>0.77100000000000002</v>
      </c>
      <c r="I539" s="14" t="s">
        <v>33</v>
      </c>
      <c r="J539" s="14" t="s">
        <v>20</v>
      </c>
      <c r="K539" s="14" t="s">
        <v>20</v>
      </c>
      <c r="L539" s="14" t="s">
        <v>20</v>
      </c>
      <c r="M539" s="14" t="s">
        <v>20</v>
      </c>
      <c r="N539" s="14" t="s">
        <v>33</v>
      </c>
      <c r="O539" s="13" t="s">
        <v>281</v>
      </c>
      <c r="P539" s="14" t="s">
        <v>2426</v>
      </c>
      <c r="Q539" s="15"/>
      <c r="R539" s="10" t="str">
        <f>VLOOKUP(E539,Planilha2!A:D,3,FALSE)</f>
        <v>Região Intermediária de Ipatinga</v>
      </c>
      <c r="S539" s="11">
        <f>COUNTIFS($A$5:$A$595,A539)</f>
        <v>1</v>
      </c>
      <c r="T539" s="11">
        <f>COUNTIF($B$5:$B$595,B539)</f>
        <v>1</v>
      </c>
      <c r="U539" s="11">
        <f>COUNTIF($C$5:$C$595,C539)</f>
        <v>1</v>
      </c>
    </row>
    <row r="540" spans="1:21" ht="103.5" customHeight="1" x14ac:dyDescent="0.25">
      <c r="A540" s="13">
        <v>274757</v>
      </c>
      <c r="B540" s="14" t="s">
        <v>1410</v>
      </c>
      <c r="C540" s="14" t="s">
        <v>1411</v>
      </c>
      <c r="D540" s="14" t="s">
        <v>18</v>
      </c>
      <c r="E540" s="13">
        <v>3170107</v>
      </c>
      <c r="F540" s="14" t="s">
        <v>56</v>
      </c>
      <c r="G540" s="14" t="str">
        <f>R540</f>
        <v>Região Intermediária de Uberaba</v>
      </c>
      <c r="H540" s="15">
        <f>VLOOKUP(E540,Planilha2!A:D,4,FALSE)</f>
        <v>0.77200000000000002</v>
      </c>
      <c r="I540" s="14" t="s">
        <v>20</v>
      </c>
      <c r="J540" s="14" t="s">
        <v>20</v>
      </c>
      <c r="K540" s="14" t="s">
        <v>20</v>
      </c>
      <c r="L540" s="14" t="s">
        <v>20</v>
      </c>
      <c r="M540" s="14" t="s">
        <v>20</v>
      </c>
      <c r="N540" s="14" t="s">
        <v>20</v>
      </c>
      <c r="O540" s="13" t="s">
        <v>255</v>
      </c>
      <c r="P540" s="14" t="s">
        <v>2426</v>
      </c>
      <c r="Q540" s="15"/>
      <c r="R540" s="10" t="str">
        <f>VLOOKUP(E540,Planilha2!A:D,3,FALSE)</f>
        <v>Região Intermediária de Uberaba</v>
      </c>
      <c r="S540" s="11">
        <f>COUNTIFS($A$5:$A$595,A540)</f>
        <v>1</v>
      </c>
      <c r="T540" s="11">
        <f>COUNTIF($B$5:$B$595,B540)</f>
        <v>1</v>
      </c>
      <c r="U540" s="11">
        <f>COUNTIF($C$5:$C$595,C540)</f>
        <v>1</v>
      </c>
    </row>
    <row r="541" spans="1:21" ht="103.5" customHeight="1" x14ac:dyDescent="0.25">
      <c r="A541" s="13">
        <v>274779</v>
      </c>
      <c r="B541" s="14" t="s">
        <v>1415</v>
      </c>
      <c r="C541" s="14" t="s">
        <v>338</v>
      </c>
      <c r="D541" s="14" t="s">
        <v>18</v>
      </c>
      <c r="E541" s="13">
        <v>3118304</v>
      </c>
      <c r="F541" s="14" t="s">
        <v>1416</v>
      </c>
      <c r="G541" s="14" t="str">
        <f>R541</f>
        <v>Região Intermediária de Barbacena</v>
      </c>
      <c r="H541" s="15">
        <f>VLOOKUP(E541,Planilha2!A:D,4,FALSE)</f>
        <v>0.76100000000000001</v>
      </c>
      <c r="I541" s="14" t="s">
        <v>20</v>
      </c>
      <c r="J541" s="14" t="s">
        <v>20</v>
      </c>
      <c r="K541" s="14" t="s">
        <v>20</v>
      </c>
      <c r="L541" s="14" t="s">
        <v>20</v>
      </c>
      <c r="M541" s="14" t="s">
        <v>20</v>
      </c>
      <c r="N541" s="14" t="s">
        <v>20</v>
      </c>
      <c r="O541" s="13" t="s">
        <v>1417</v>
      </c>
      <c r="P541" s="14" t="s">
        <v>2426</v>
      </c>
      <c r="Q541" s="15"/>
      <c r="R541" s="10" t="str">
        <f>VLOOKUP(E541,Planilha2!A:D,3,FALSE)</f>
        <v>Região Intermediária de Barbacena</v>
      </c>
      <c r="S541" s="11">
        <f>COUNTIFS($A$5:$A$595,A541)</f>
        <v>1</v>
      </c>
      <c r="T541" s="11">
        <f>COUNTIF($B$5:$B$595,B541)</f>
        <v>1</v>
      </c>
      <c r="U541" s="11">
        <f>COUNTIF($C$5:$C$595,C541)</f>
        <v>2</v>
      </c>
    </row>
    <row r="542" spans="1:21" ht="103.5" customHeight="1" x14ac:dyDescent="0.25">
      <c r="A542" s="13">
        <v>274797</v>
      </c>
      <c r="B542" s="14" t="s">
        <v>1418</v>
      </c>
      <c r="C542" s="14" t="s">
        <v>1419</v>
      </c>
      <c r="D542" s="14" t="s">
        <v>18</v>
      </c>
      <c r="E542" s="13">
        <v>3106200</v>
      </c>
      <c r="F542" s="14" t="s">
        <v>70</v>
      </c>
      <c r="G542" s="14" t="str">
        <f>R542</f>
        <v>Região Intermediária de Belo Horizonte</v>
      </c>
      <c r="H542" s="15">
        <f>VLOOKUP(E542,Planilha2!A:D,4,FALSE)</f>
        <v>0.81</v>
      </c>
      <c r="I542" s="14" t="s">
        <v>20</v>
      </c>
      <c r="J542" s="14" t="s">
        <v>20</v>
      </c>
      <c r="K542" s="14" t="s">
        <v>20</v>
      </c>
      <c r="L542" s="14" t="s">
        <v>20</v>
      </c>
      <c r="M542" s="14" t="s">
        <v>20</v>
      </c>
      <c r="N542" s="14" t="s">
        <v>20</v>
      </c>
      <c r="O542" s="13" t="s">
        <v>606</v>
      </c>
      <c r="P542" s="14" t="s">
        <v>2426</v>
      </c>
      <c r="Q542" s="15"/>
      <c r="R542" s="10" t="str">
        <f>VLOOKUP(E542,Planilha2!A:D,3,FALSE)</f>
        <v>Região Intermediária de Belo Horizonte</v>
      </c>
      <c r="S542" s="11">
        <f>COUNTIFS($A$5:$A$595,A542)</f>
        <v>1</v>
      </c>
      <c r="T542" s="11">
        <f>COUNTIF($B$5:$B$595,B542)</f>
        <v>1</v>
      </c>
      <c r="U542" s="11">
        <f>COUNTIF($C$5:$C$595,C542)</f>
        <v>1</v>
      </c>
    </row>
    <row r="543" spans="1:21" ht="103.5" customHeight="1" x14ac:dyDescent="0.25">
      <c r="A543" s="13">
        <v>274817</v>
      </c>
      <c r="B543" s="14" t="s">
        <v>1103</v>
      </c>
      <c r="C543" s="14" t="s">
        <v>1420</v>
      </c>
      <c r="D543" s="14" t="s">
        <v>18</v>
      </c>
      <c r="E543" s="13">
        <v>3106200</v>
      </c>
      <c r="F543" s="14" t="s">
        <v>70</v>
      </c>
      <c r="G543" s="14" t="str">
        <f>R543</f>
        <v>Região Intermediária de Belo Horizonte</v>
      </c>
      <c r="H543" s="15">
        <f>VLOOKUP(E543,Planilha2!A:D,4,FALSE)</f>
        <v>0.81</v>
      </c>
      <c r="I543" s="14" t="s">
        <v>20</v>
      </c>
      <c r="J543" s="14" t="s">
        <v>33</v>
      </c>
      <c r="K543" s="14" t="s">
        <v>20</v>
      </c>
      <c r="L543" s="14" t="s">
        <v>20</v>
      </c>
      <c r="M543" s="14" t="s">
        <v>20</v>
      </c>
      <c r="N543" s="14" t="s">
        <v>33</v>
      </c>
      <c r="O543" s="13" t="s">
        <v>126</v>
      </c>
      <c r="P543" s="14" t="s">
        <v>2426</v>
      </c>
      <c r="Q543" s="15"/>
      <c r="R543" s="10" t="str">
        <f>VLOOKUP(E543,Planilha2!A:D,3,FALSE)</f>
        <v>Região Intermediária de Belo Horizonte</v>
      </c>
      <c r="S543" s="11">
        <f>COUNTIFS($A$5:$A$595,A543)</f>
        <v>1</v>
      </c>
      <c r="T543" s="11">
        <f>COUNTIF($B$5:$B$595,B543)</f>
        <v>1</v>
      </c>
      <c r="U543" s="11">
        <f>COUNTIF($C$5:$C$595,C543)</f>
        <v>1</v>
      </c>
    </row>
    <row r="544" spans="1:21" ht="103.5" customHeight="1" x14ac:dyDescent="0.25">
      <c r="A544" s="13">
        <v>274824</v>
      </c>
      <c r="B544" s="14" t="s">
        <v>1421</v>
      </c>
      <c r="C544" s="14" t="s">
        <v>1422</v>
      </c>
      <c r="D544" s="14" t="s">
        <v>18</v>
      </c>
      <c r="E544" s="13">
        <v>3168606</v>
      </c>
      <c r="F544" s="14" t="s">
        <v>245</v>
      </c>
      <c r="G544" s="14" t="str">
        <f>R544</f>
        <v>Região Intermediária de Teófilo Otoni</v>
      </c>
      <c r="H544" s="15">
        <f>VLOOKUP(E544,Planilha2!A:D,4,FALSE)</f>
        <v>0.70099999999999996</v>
      </c>
      <c r="I544" s="14" t="s">
        <v>20</v>
      </c>
      <c r="J544" s="14" t="s">
        <v>33</v>
      </c>
      <c r="K544" s="14" t="s">
        <v>20</v>
      </c>
      <c r="L544" s="14" t="s">
        <v>20</v>
      </c>
      <c r="M544" s="14" t="s">
        <v>20</v>
      </c>
      <c r="N544" s="14" t="s">
        <v>33</v>
      </c>
      <c r="O544" s="13" t="s">
        <v>329</v>
      </c>
      <c r="P544" s="14" t="s">
        <v>2426</v>
      </c>
      <c r="Q544" s="15"/>
      <c r="R544" s="10" t="str">
        <f>VLOOKUP(E544,Planilha2!A:D,3,FALSE)</f>
        <v>Região Intermediária de Teófilo Otoni</v>
      </c>
      <c r="S544" s="11">
        <f>COUNTIFS($A$5:$A$595,A544)</f>
        <v>1</v>
      </c>
      <c r="T544" s="11">
        <f>COUNTIF($B$5:$B$595,B544)</f>
        <v>1</v>
      </c>
      <c r="U544" s="11">
        <f>COUNTIF($C$5:$C$595,C544)</f>
        <v>1</v>
      </c>
    </row>
    <row r="545" spans="1:21" ht="103.5" customHeight="1" x14ac:dyDescent="0.25">
      <c r="A545" s="13">
        <v>274834</v>
      </c>
      <c r="B545" s="14" t="s">
        <v>1426</v>
      </c>
      <c r="C545" s="14" t="s">
        <v>1427</v>
      </c>
      <c r="D545" s="14" t="s">
        <v>18</v>
      </c>
      <c r="E545" s="13">
        <v>3106200</v>
      </c>
      <c r="F545" s="14" t="s">
        <v>70</v>
      </c>
      <c r="G545" s="14" t="str">
        <f>R545</f>
        <v>Região Intermediária de Belo Horizonte</v>
      </c>
      <c r="H545" s="15">
        <f>VLOOKUP(E545,Planilha2!A:D,4,FALSE)</f>
        <v>0.81</v>
      </c>
      <c r="I545" s="14" t="s">
        <v>33</v>
      </c>
      <c r="J545" s="14" t="s">
        <v>33</v>
      </c>
      <c r="K545" s="14" t="s">
        <v>20</v>
      </c>
      <c r="L545" s="14" t="s">
        <v>20</v>
      </c>
      <c r="M545" s="14" t="s">
        <v>20</v>
      </c>
      <c r="N545" s="14" t="s">
        <v>20</v>
      </c>
      <c r="O545" s="13" t="s">
        <v>459</v>
      </c>
      <c r="P545" s="14" t="s">
        <v>2426</v>
      </c>
      <c r="Q545" s="15"/>
      <c r="R545" s="10" t="str">
        <f>VLOOKUP(E545,Planilha2!A:D,3,FALSE)</f>
        <v>Região Intermediária de Belo Horizonte</v>
      </c>
      <c r="S545" s="11">
        <f>COUNTIFS($A$5:$A$595,A545)</f>
        <v>1</v>
      </c>
      <c r="T545" s="11">
        <f>COUNTIF($B$5:$B$595,B545)</f>
        <v>1</v>
      </c>
      <c r="U545" s="11">
        <f>COUNTIF($C$5:$C$595,C545)</f>
        <v>1</v>
      </c>
    </row>
    <row r="546" spans="1:21" ht="103.5" customHeight="1" x14ac:dyDescent="0.25">
      <c r="A546" s="13">
        <v>274925</v>
      </c>
      <c r="B546" s="14" t="s">
        <v>1431</v>
      </c>
      <c r="C546" s="14" t="s">
        <v>1432</v>
      </c>
      <c r="D546" s="14" t="s">
        <v>18</v>
      </c>
      <c r="E546" s="13">
        <v>3136702</v>
      </c>
      <c r="F546" s="14" t="s">
        <v>129</v>
      </c>
      <c r="G546" s="14" t="str">
        <f>R546</f>
        <v>Região Intermediária de Juíz de Fora</v>
      </c>
      <c r="H546" s="15">
        <f>VLOOKUP(E546,Planilha2!A:D,4,FALSE)</f>
        <v>0.77800000000000002</v>
      </c>
      <c r="I546" s="14" t="s">
        <v>20</v>
      </c>
      <c r="J546" s="14" t="s">
        <v>20</v>
      </c>
      <c r="K546" s="14" t="s">
        <v>20</v>
      </c>
      <c r="L546" s="14" t="s">
        <v>20</v>
      </c>
      <c r="M546" s="14" t="s">
        <v>20</v>
      </c>
      <c r="N546" s="14" t="s">
        <v>20</v>
      </c>
      <c r="O546" s="13" t="s">
        <v>1150</v>
      </c>
      <c r="P546" s="14" t="s">
        <v>2426</v>
      </c>
      <c r="Q546" s="15"/>
      <c r="R546" s="10" t="str">
        <f>VLOOKUP(E546,Planilha2!A:D,3,FALSE)</f>
        <v>Região Intermediária de Juíz de Fora</v>
      </c>
      <c r="S546" s="11">
        <f>COUNTIFS($A$5:$A$595,A546)</f>
        <v>1</v>
      </c>
      <c r="T546" s="11">
        <f>COUNTIF($B$5:$B$595,B546)</f>
        <v>1</v>
      </c>
      <c r="U546" s="11">
        <f>COUNTIF($C$5:$C$595,C546)</f>
        <v>1</v>
      </c>
    </row>
    <row r="547" spans="1:21" ht="103.5" customHeight="1" x14ac:dyDescent="0.25">
      <c r="A547" s="13">
        <v>274926</v>
      </c>
      <c r="B547" s="14" t="s">
        <v>1433</v>
      </c>
      <c r="C547" s="14" t="s">
        <v>1434</v>
      </c>
      <c r="D547" s="14" t="s">
        <v>18</v>
      </c>
      <c r="E547" s="13">
        <v>3104007</v>
      </c>
      <c r="F547" s="14" t="s">
        <v>1435</v>
      </c>
      <c r="G547" s="14" t="str">
        <f>R547</f>
        <v>Região Intermediária de Uberaba</v>
      </c>
      <c r="H547" s="15">
        <f>VLOOKUP(E547,Planilha2!A:D,4,FALSE)</f>
        <v>0.77200000000000002</v>
      </c>
      <c r="I547" s="14" t="s">
        <v>20</v>
      </c>
      <c r="J547" s="14" t="s">
        <v>20</v>
      </c>
      <c r="K547" s="14" t="s">
        <v>20</v>
      </c>
      <c r="L547" s="14" t="s">
        <v>20</v>
      </c>
      <c r="M547" s="14" t="s">
        <v>20</v>
      </c>
      <c r="N547" s="14" t="s">
        <v>20</v>
      </c>
      <c r="O547" s="14">
        <v>83</v>
      </c>
      <c r="P547" s="14" t="s">
        <v>2426</v>
      </c>
      <c r="Q547" s="15"/>
      <c r="R547" s="10" t="str">
        <f>VLOOKUP(E547,Planilha2!A:D,3,FALSE)</f>
        <v>Região Intermediária de Uberaba</v>
      </c>
      <c r="S547" s="11">
        <f>COUNTIFS($A$5:$A$595,A547)</f>
        <v>1</v>
      </c>
      <c r="T547" s="11">
        <f>COUNTIF($B$5:$B$595,B547)</f>
        <v>1</v>
      </c>
      <c r="U547" s="11">
        <f>COUNTIF($C$5:$C$595,C547)</f>
        <v>1</v>
      </c>
    </row>
    <row r="548" spans="1:21" ht="103.5" customHeight="1" x14ac:dyDescent="0.25">
      <c r="A548" s="13">
        <v>275005</v>
      </c>
      <c r="B548" s="14" t="s">
        <v>1442</v>
      </c>
      <c r="C548" s="14" t="s">
        <v>1443</v>
      </c>
      <c r="D548" s="14" t="s">
        <v>18</v>
      </c>
      <c r="E548" s="13">
        <v>3106200</v>
      </c>
      <c r="F548" s="14" t="s">
        <v>70</v>
      </c>
      <c r="G548" s="14" t="str">
        <f>R548</f>
        <v>Região Intermediária de Belo Horizonte</v>
      </c>
      <c r="H548" s="15">
        <f>VLOOKUP(E548,Planilha2!A:D,4,FALSE)</f>
        <v>0.81</v>
      </c>
      <c r="I548" s="14" t="s">
        <v>20</v>
      </c>
      <c r="J548" s="14" t="s">
        <v>20</v>
      </c>
      <c r="K548" s="14" t="s">
        <v>20</v>
      </c>
      <c r="L548" s="14" t="s">
        <v>20</v>
      </c>
      <c r="M548" s="14" t="s">
        <v>20</v>
      </c>
      <c r="N548" s="14" t="s">
        <v>20</v>
      </c>
      <c r="O548" s="13" t="s">
        <v>1444</v>
      </c>
      <c r="P548" s="14" t="s">
        <v>2426</v>
      </c>
      <c r="Q548" s="15"/>
      <c r="R548" s="10" t="str">
        <f>VLOOKUP(E548,Planilha2!A:D,3,FALSE)</f>
        <v>Região Intermediária de Belo Horizonte</v>
      </c>
      <c r="S548" s="11">
        <f>COUNTIFS($A$5:$A$595,A548)</f>
        <v>1</v>
      </c>
      <c r="T548" s="11">
        <f>COUNTIF($B$5:$B$595,B548)</f>
        <v>1</v>
      </c>
      <c r="U548" s="11">
        <f>COUNTIF($C$5:$C$595,C548)</f>
        <v>1</v>
      </c>
    </row>
    <row r="549" spans="1:21" ht="103.5" customHeight="1" x14ac:dyDescent="0.25">
      <c r="A549" s="13">
        <v>275020</v>
      </c>
      <c r="B549" s="14" t="s">
        <v>1448</v>
      </c>
      <c r="C549" s="14" t="s">
        <v>1449</v>
      </c>
      <c r="D549" s="14" t="s">
        <v>18</v>
      </c>
      <c r="E549" s="13">
        <v>3106200</v>
      </c>
      <c r="F549" s="14" t="s">
        <v>70</v>
      </c>
      <c r="G549" s="14" t="str">
        <f>R549</f>
        <v>Região Intermediária de Belo Horizonte</v>
      </c>
      <c r="H549" s="15">
        <f>VLOOKUP(E549,Planilha2!A:D,4,FALSE)</f>
        <v>0.81</v>
      </c>
      <c r="I549" s="14" t="s">
        <v>20</v>
      </c>
      <c r="J549" s="14" t="s">
        <v>20</v>
      </c>
      <c r="K549" s="14" t="s">
        <v>20</v>
      </c>
      <c r="L549" s="14" t="s">
        <v>20</v>
      </c>
      <c r="M549" s="14" t="s">
        <v>20</v>
      </c>
      <c r="N549" s="14" t="s">
        <v>20</v>
      </c>
      <c r="O549" s="14">
        <v>73.125</v>
      </c>
      <c r="P549" s="14" t="s">
        <v>2426</v>
      </c>
      <c r="Q549" s="15"/>
      <c r="R549" s="10" t="str">
        <f>VLOOKUP(E549,Planilha2!A:D,3,FALSE)</f>
        <v>Região Intermediária de Belo Horizonte</v>
      </c>
      <c r="S549" s="11">
        <f>COUNTIFS($A$5:$A$595,A549)</f>
        <v>1</v>
      </c>
      <c r="T549" s="11">
        <f>COUNTIF($B$5:$B$595,B549)</f>
        <v>1</v>
      </c>
      <c r="U549" s="11">
        <f>COUNTIF($C$5:$C$595,C549)</f>
        <v>1</v>
      </c>
    </row>
    <row r="550" spans="1:21" ht="103.5" customHeight="1" x14ac:dyDescent="0.25">
      <c r="A550" s="13">
        <v>275178</v>
      </c>
      <c r="B550" s="14" t="s">
        <v>1456</v>
      </c>
      <c r="C550" s="14" t="s">
        <v>1457</v>
      </c>
      <c r="D550" s="14" t="s">
        <v>18</v>
      </c>
      <c r="E550" s="13">
        <v>3106200</v>
      </c>
      <c r="F550" s="14" t="s">
        <v>115</v>
      </c>
      <c r="G550" s="14" t="str">
        <f>R550</f>
        <v>Região Intermediária de Belo Horizonte</v>
      </c>
      <c r="H550" s="15">
        <f>VLOOKUP(E550,Planilha2!A:D,4,FALSE)</f>
        <v>0.81</v>
      </c>
      <c r="I550" s="14" t="s">
        <v>20</v>
      </c>
      <c r="J550" s="14" t="s">
        <v>20</v>
      </c>
      <c r="K550" s="14" t="s">
        <v>20</v>
      </c>
      <c r="L550" s="14" t="s">
        <v>20</v>
      </c>
      <c r="M550" s="14" t="s">
        <v>20</v>
      </c>
      <c r="N550" s="14" t="s">
        <v>20</v>
      </c>
      <c r="O550" s="13" t="s">
        <v>387</v>
      </c>
      <c r="P550" s="14" t="s">
        <v>2426</v>
      </c>
      <c r="Q550" s="15"/>
      <c r="R550" s="10" t="str">
        <f>VLOOKUP(E550,Planilha2!A:D,3,FALSE)</f>
        <v>Região Intermediária de Belo Horizonte</v>
      </c>
      <c r="S550" s="11">
        <f>COUNTIFS($A$5:$A$595,A550)</f>
        <v>1</v>
      </c>
      <c r="T550" s="11">
        <f>COUNTIF($B$5:$B$595,B550)</f>
        <v>1</v>
      </c>
      <c r="U550" s="11">
        <f>COUNTIF($C$5:$C$595,C550)</f>
        <v>1</v>
      </c>
    </row>
    <row r="551" spans="1:21" ht="103.5" customHeight="1" x14ac:dyDescent="0.25">
      <c r="A551" s="13">
        <v>275194</v>
      </c>
      <c r="B551" s="14" t="s">
        <v>1462</v>
      </c>
      <c r="C551" s="14" t="s">
        <v>1463</v>
      </c>
      <c r="D551" s="14" t="s">
        <v>18</v>
      </c>
      <c r="E551" s="13">
        <v>3118304</v>
      </c>
      <c r="F551" s="14" t="s">
        <v>406</v>
      </c>
      <c r="G551" s="14" t="str">
        <f>R551</f>
        <v>Região Intermediária de Barbacena</v>
      </c>
      <c r="H551" s="15">
        <f>VLOOKUP(E551,Planilha2!A:D,4,FALSE)</f>
        <v>0.76100000000000001</v>
      </c>
      <c r="I551" s="14" t="s">
        <v>20</v>
      </c>
      <c r="J551" s="14" t="s">
        <v>20</v>
      </c>
      <c r="K551" s="14" t="s">
        <v>20</v>
      </c>
      <c r="L551" s="14" t="s">
        <v>20</v>
      </c>
      <c r="M551" s="14" t="s">
        <v>20</v>
      </c>
      <c r="N551" s="14" t="s">
        <v>33</v>
      </c>
      <c r="O551" s="13" t="s">
        <v>407</v>
      </c>
      <c r="P551" s="14" t="s">
        <v>2426</v>
      </c>
      <c r="Q551" s="15"/>
      <c r="R551" s="10" t="str">
        <f>VLOOKUP(E551,Planilha2!A:D,3,FALSE)</f>
        <v>Região Intermediária de Barbacena</v>
      </c>
      <c r="S551" s="11">
        <f>COUNTIFS($A$5:$A$595,A551)</f>
        <v>1</v>
      </c>
      <c r="T551" s="11">
        <f>COUNTIF($B$5:$B$595,B551)</f>
        <v>1</v>
      </c>
      <c r="U551" s="11">
        <f>COUNTIF($C$5:$C$595,C551)</f>
        <v>1</v>
      </c>
    </row>
    <row r="552" spans="1:21" ht="103.5" customHeight="1" x14ac:dyDescent="0.25">
      <c r="A552" s="13">
        <v>275288</v>
      </c>
      <c r="B552" s="14" t="s">
        <v>1471</v>
      </c>
      <c r="C552" s="14" t="s">
        <v>1472</v>
      </c>
      <c r="D552" s="14" t="s">
        <v>18</v>
      </c>
      <c r="E552" s="13">
        <v>3159605</v>
      </c>
      <c r="F552" s="14" t="s">
        <v>268</v>
      </c>
      <c r="G552" s="14" t="str">
        <f>R552</f>
        <v>Região Intermediária de Pouso Alegre</v>
      </c>
      <c r="H552" s="15">
        <f>VLOOKUP(E552,Planilha2!A:D,4,FALSE)</f>
        <v>0.72099999999999997</v>
      </c>
      <c r="I552" s="14" t="s">
        <v>20</v>
      </c>
      <c r="J552" s="14" t="s">
        <v>20</v>
      </c>
      <c r="K552" s="14" t="s">
        <v>20</v>
      </c>
      <c r="L552" s="14" t="s">
        <v>20</v>
      </c>
      <c r="M552" s="14" t="s">
        <v>20</v>
      </c>
      <c r="N552" s="14" t="s">
        <v>33</v>
      </c>
      <c r="O552" s="13" t="s">
        <v>1473</v>
      </c>
      <c r="P552" s="14" t="s">
        <v>2426</v>
      </c>
      <c r="Q552" s="15"/>
      <c r="R552" s="10" t="str">
        <f>VLOOKUP(E552,Planilha2!A:D,3,FALSE)</f>
        <v>Região Intermediária de Pouso Alegre</v>
      </c>
      <c r="S552" s="11">
        <f>COUNTIFS($A$5:$A$595,A552)</f>
        <v>1</v>
      </c>
      <c r="T552" s="11">
        <f>COUNTIF($B$5:$B$595,B552)</f>
        <v>1</v>
      </c>
      <c r="U552" s="11">
        <f>COUNTIF($C$5:$C$595,C552)</f>
        <v>1</v>
      </c>
    </row>
    <row r="553" spans="1:21" ht="103.5" customHeight="1" x14ac:dyDescent="0.25">
      <c r="A553" s="13">
        <v>275299</v>
      </c>
      <c r="B553" s="14" t="s">
        <v>1474</v>
      </c>
      <c r="C553" s="14" t="s">
        <v>1475</v>
      </c>
      <c r="D553" s="14" t="s">
        <v>18</v>
      </c>
      <c r="E553" s="13">
        <v>3136702</v>
      </c>
      <c r="F553" s="14" t="s">
        <v>129</v>
      </c>
      <c r="G553" s="14" t="str">
        <f>R553</f>
        <v>Região Intermediária de Juíz de Fora</v>
      </c>
      <c r="H553" s="15">
        <f>VLOOKUP(E553,Planilha2!A:D,4,FALSE)</f>
        <v>0.77800000000000002</v>
      </c>
      <c r="I553" s="14" t="s">
        <v>20</v>
      </c>
      <c r="J553" s="14" t="s">
        <v>20</v>
      </c>
      <c r="K553" s="14" t="s">
        <v>20</v>
      </c>
      <c r="L553" s="14" t="s">
        <v>20</v>
      </c>
      <c r="M553" s="14" t="s">
        <v>20</v>
      </c>
      <c r="N553" s="14" t="s">
        <v>20</v>
      </c>
      <c r="O553" s="13" t="s">
        <v>197</v>
      </c>
      <c r="P553" s="14" t="s">
        <v>2426</v>
      </c>
      <c r="Q553" s="15"/>
      <c r="R553" s="10" t="str">
        <f>VLOOKUP(E553,Planilha2!A:D,3,FALSE)</f>
        <v>Região Intermediária de Juíz de Fora</v>
      </c>
      <c r="S553" s="11">
        <f>COUNTIFS($A$5:$A$595,A553)</f>
        <v>1</v>
      </c>
      <c r="T553" s="11">
        <f>COUNTIF($B$5:$B$595,B553)</f>
        <v>1</v>
      </c>
      <c r="U553" s="11">
        <f>COUNTIF($C$5:$C$595,C553)</f>
        <v>1</v>
      </c>
    </row>
    <row r="554" spans="1:21" ht="103.5" customHeight="1" x14ac:dyDescent="0.25">
      <c r="A554" s="13">
        <v>275331</v>
      </c>
      <c r="B554" s="14" t="s">
        <v>1476</v>
      </c>
      <c r="C554" s="14" t="s">
        <v>1477</v>
      </c>
      <c r="D554" s="14" t="s">
        <v>18</v>
      </c>
      <c r="E554" s="13">
        <v>3115300</v>
      </c>
      <c r="F554" s="14" t="s">
        <v>809</v>
      </c>
      <c r="G554" s="14" t="str">
        <f>R554</f>
        <v>Região Intermediária de Juíz de Fora</v>
      </c>
      <c r="H554" s="15">
        <f>VLOOKUP(E554,Planilha2!A:D,4,FALSE)</f>
        <v>0.751</v>
      </c>
      <c r="I554" s="14" t="s">
        <v>20</v>
      </c>
      <c r="J554" s="14" t="s">
        <v>20</v>
      </c>
      <c r="K554" s="14" t="s">
        <v>20</v>
      </c>
      <c r="L554" s="14" t="s">
        <v>20</v>
      </c>
      <c r="M554" s="14" t="s">
        <v>20</v>
      </c>
      <c r="N554" s="14" t="s">
        <v>20</v>
      </c>
      <c r="O554" s="14">
        <v>95.5</v>
      </c>
      <c r="P554" s="14" t="s">
        <v>2426</v>
      </c>
      <c r="Q554" s="15"/>
      <c r="R554" s="10" t="str">
        <f>VLOOKUP(E554,Planilha2!A:D,3,FALSE)</f>
        <v>Região Intermediária de Juíz de Fora</v>
      </c>
      <c r="S554" s="11">
        <f>COUNTIFS($A$5:$A$595,A554)</f>
        <v>1</v>
      </c>
      <c r="T554" s="11">
        <f>COUNTIF($B$5:$B$595,B554)</f>
        <v>1</v>
      </c>
      <c r="U554" s="11">
        <f>COUNTIF($C$5:$C$595,C554)</f>
        <v>1</v>
      </c>
    </row>
    <row r="555" spans="1:21" ht="103.5" customHeight="1" x14ac:dyDescent="0.25">
      <c r="A555" s="13">
        <v>275412</v>
      </c>
      <c r="B555" s="14" t="s">
        <v>1480</v>
      </c>
      <c r="C555" s="14" t="s">
        <v>1481</v>
      </c>
      <c r="D555" s="14" t="s">
        <v>18</v>
      </c>
      <c r="E555" s="13">
        <v>3106200</v>
      </c>
      <c r="F555" s="14" t="s">
        <v>70</v>
      </c>
      <c r="G555" s="14" t="str">
        <f>R555</f>
        <v>Região Intermediária de Belo Horizonte</v>
      </c>
      <c r="H555" s="15">
        <f>VLOOKUP(E555,Planilha2!A:D,4,FALSE)</f>
        <v>0.81</v>
      </c>
      <c r="I555" s="14" t="s">
        <v>20</v>
      </c>
      <c r="J555" s="14" t="s">
        <v>33</v>
      </c>
      <c r="K555" s="14" t="s">
        <v>20</v>
      </c>
      <c r="L555" s="14" t="s">
        <v>20</v>
      </c>
      <c r="M555" s="14" t="s">
        <v>20</v>
      </c>
      <c r="N555" s="14" t="s">
        <v>33</v>
      </c>
      <c r="O555" s="13" t="s">
        <v>191</v>
      </c>
      <c r="P555" s="14" t="s">
        <v>2426</v>
      </c>
      <c r="Q555" s="15"/>
      <c r="R555" s="10" t="str">
        <f>VLOOKUP(E555,Planilha2!A:D,3,FALSE)</f>
        <v>Região Intermediária de Belo Horizonte</v>
      </c>
      <c r="S555" s="11">
        <f>COUNTIFS($A$5:$A$595,A555)</f>
        <v>1</v>
      </c>
      <c r="T555" s="11">
        <f>COUNTIF($B$5:$B$595,B555)</f>
        <v>1</v>
      </c>
      <c r="U555" s="11">
        <f>COUNTIF($C$5:$C$595,C555)</f>
        <v>1</v>
      </c>
    </row>
    <row r="556" spans="1:21" ht="103.5" customHeight="1" x14ac:dyDescent="0.25">
      <c r="A556" s="13">
        <v>275435</v>
      </c>
      <c r="B556" s="14" t="s">
        <v>1484</v>
      </c>
      <c r="C556" s="14" t="s">
        <v>1485</v>
      </c>
      <c r="D556" s="14" t="s">
        <v>18</v>
      </c>
      <c r="E556" s="13">
        <v>3106200</v>
      </c>
      <c r="F556" s="14" t="s">
        <v>1486</v>
      </c>
      <c r="G556" s="14" t="str">
        <f>R556</f>
        <v>Região Intermediária de Belo Horizonte</v>
      </c>
      <c r="H556" s="15">
        <f>VLOOKUP(E556,Planilha2!A:D,4,FALSE)</f>
        <v>0.81</v>
      </c>
      <c r="I556" s="14" t="s">
        <v>20</v>
      </c>
      <c r="J556" s="14" t="s">
        <v>20</v>
      </c>
      <c r="K556" s="14" t="s">
        <v>20</v>
      </c>
      <c r="L556" s="14" t="s">
        <v>33</v>
      </c>
      <c r="M556" s="14" t="s">
        <v>20</v>
      </c>
      <c r="N556" s="14" t="s">
        <v>33</v>
      </c>
      <c r="O556" s="14">
        <v>82.5</v>
      </c>
      <c r="P556" s="14" t="s">
        <v>2426</v>
      </c>
      <c r="Q556" s="15"/>
      <c r="R556" s="10" t="str">
        <f>VLOOKUP(E556,Planilha2!A:D,3,FALSE)</f>
        <v>Região Intermediária de Belo Horizonte</v>
      </c>
      <c r="S556" s="11">
        <f>COUNTIFS($A$5:$A$595,A556)</f>
        <v>1</v>
      </c>
      <c r="T556" s="11">
        <f>COUNTIF($B$5:$B$595,B556)</f>
        <v>1</v>
      </c>
      <c r="U556" s="11">
        <f>COUNTIF($C$5:$C$595,C556)</f>
        <v>1</v>
      </c>
    </row>
    <row r="557" spans="1:21" ht="103.5" customHeight="1" x14ac:dyDescent="0.25">
      <c r="A557" s="13">
        <v>275449</v>
      </c>
      <c r="B557" s="14" t="s">
        <v>1487</v>
      </c>
      <c r="C557" s="14" t="s">
        <v>1488</v>
      </c>
      <c r="D557" s="14" t="s">
        <v>18</v>
      </c>
      <c r="E557" s="13">
        <v>3117876</v>
      </c>
      <c r="F557" s="14" t="s">
        <v>1489</v>
      </c>
      <c r="G557" s="14" t="str">
        <f>R557</f>
        <v>Região Intermediária de Belo Horizonte</v>
      </c>
      <c r="H557" s="15">
        <f>VLOOKUP(E557,Planilha2!A:D,4,FALSE)</f>
        <v>0.747</v>
      </c>
      <c r="I557" s="14" t="s">
        <v>20</v>
      </c>
      <c r="J557" s="14" t="s">
        <v>33</v>
      </c>
      <c r="K557" s="14" t="s">
        <v>20</v>
      </c>
      <c r="L557" s="14" t="s">
        <v>20</v>
      </c>
      <c r="M557" s="14" t="s">
        <v>20</v>
      </c>
      <c r="N557" s="14" t="s">
        <v>20</v>
      </c>
      <c r="O557" s="13" t="s">
        <v>1490</v>
      </c>
      <c r="P557" s="14" t="s">
        <v>2426</v>
      </c>
      <c r="Q557" s="15"/>
      <c r="R557" s="10" t="str">
        <f>VLOOKUP(E557,Planilha2!A:D,3,FALSE)</f>
        <v>Região Intermediária de Belo Horizonte</v>
      </c>
      <c r="S557" s="11">
        <f>COUNTIFS($A$5:$A$595,A557)</f>
        <v>1</v>
      </c>
      <c r="T557" s="11">
        <f>COUNTIF($B$5:$B$595,B557)</f>
        <v>1</v>
      </c>
      <c r="U557" s="11">
        <f>COUNTIF($C$5:$C$595,C557)</f>
        <v>1</v>
      </c>
    </row>
    <row r="558" spans="1:21" ht="103.5" customHeight="1" x14ac:dyDescent="0.25">
      <c r="A558" s="13">
        <v>275455</v>
      </c>
      <c r="B558" s="14" t="s">
        <v>1491</v>
      </c>
      <c r="C558" s="14" t="s">
        <v>1492</v>
      </c>
      <c r="D558" s="14" t="s">
        <v>18</v>
      </c>
      <c r="E558" s="13">
        <v>3106705</v>
      </c>
      <c r="F558" s="14" t="s">
        <v>1079</v>
      </c>
      <c r="G558" s="14" t="str">
        <f>R558</f>
        <v>Região Intermediária de Belo Horizonte</v>
      </c>
      <c r="H558" s="15">
        <f>VLOOKUP(E558,Planilha2!A:D,4,FALSE)</f>
        <v>0.749</v>
      </c>
      <c r="I558" s="14" t="s">
        <v>20</v>
      </c>
      <c r="J558" s="14" t="s">
        <v>20</v>
      </c>
      <c r="K558" s="14" t="s">
        <v>20</v>
      </c>
      <c r="L558" s="14" t="s">
        <v>33</v>
      </c>
      <c r="M558" s="14" t="s">
        <v>20</v>
      </c>
      <c r="N558" s="14" t="s">
        <v>20</v>
      </c>
      <c r="O558" s="13" t="s">
        <v>1493</v>
      </c>
      <c r="P558" s="14" t="s">
        <v>2426</v>
      </c>
      <c r="Q558" s="15"/>
      <c r="R558" s="10" t="str">
        <f>VLOOKUP(E558,Planilha2!A:D,3,FALSE)</f>
        <v>Região Intermediária de Belo Horizonte</v>
      </c>
      <c r="S558" s="11">
        <f>COUNTIFS($A$5:$A$595,A558)</f>
        <v>1</v>
      </c>
      <c r="T558" s="11">
        <f>COUNTIF($B$5:$B$595,B558)</f>
        <v>1</v>
      </c>
      <c r="U558" s="11">
        <f>COUNTIF($C$5:$C$595,C558)</f>
        <v>1</v>
      </c>
    </row>
    <row r="559" spans="1:21" ht="103.5" customHeight="1" x14ac:dyDescent="0.25">
      <c r="A559" s="13">
        <v>275477</v>
      </c>
      <c r="B559" s="14" t="s">
        <v>1494</v>
      </c>
      <c r="C559" s="14" t="s">
        <v>1495</v>
      </c>
      <c r="D559" s="14" t="s">
        <v>18</v>
      </c>
      <c r="E559" s="13">
        <v>3118601</v>
      </c>
      <c r="F559" s="14" t="s">
        <v>95</v>
      </c>
      <c r="G559" s="14" t="str">
        <f>R559</f>
        <v>Região Intermediária de Belo Horizonte</v>
      </c>
      <c r="H559" s="15">
        <f>VLOOKUP(E559,Planilha2!A:D,4,FALSE)</f>
        <v>0.75600000000000001</v>
      </c>
      <c r="I559" s="14" t="s">
        <v>20</v>
      </c>
      <c r="J559" s="14" t="s">
        <v>20</v>
      </c>
      <c r="K559" s="14" t="s">
        <v>20</v>
      </c>
      <c r="L559" s="14" t="s">
        <v>20</v>
      </c>
      <c r="M559" s="14" t="s">
        <v>20</v>
      </c>
      <c r="N559" s="14" t="s">
        <v>20</v>
      </c>
      <c r="O559" s="13" t="s">
        <v>277</v>
      </c>
      <c r="P559" s="14" t="s">
        <v>2426</v>
      </c>
      <c r="Q559" s="15"/>
      <c r="R559" s="10" t="str">
        <f>VLOOKUP(E559,Planilha2!A:D,3,FALSE)</f>
        <v>Região Intermediária de Belo Horizonte</v>
      </c>
      <c r="S559" s="11">
        <f>COUNTIFS($A$5:$A$595,A559)</f>
        <v>1</v>
      </c>
      <c r="T559" s="11">
        <f>COUNTIF($B$5:$B$595,B559)</f>
        <v>1</v>
      </c>
      <c r="U559" s="11">
        <f>COUNTIF($C$5:$C$595,C559)</f>
        <v>1</v>
      </c>
    </row>
    <row r="560" spans="1:21" ht="103.5" customHeight="1" x14ac:dyDescent="0.25">
      <c r="A560" s="13">
        <v>275487</v>
      </c>
      <c r="B560" s="14" t="s">
        <v>1496</v>
      </c>
      <c r="C560" s="14" t="s">
        <v>1497</v>
      </c>
      <c r="D560" s="14" t="s">
        <v>18</v>
      </c>
      <c r="E560" s="13">
        <v>3106200</v>
      </c>
      <c r="F560" s="14" t="s">
        <v>70</v>
      </c>
      <c r="G560" s="14" t="str">
        <f>R560</f>
        <v>Região Intermediária de Belo Horizonte</v>
      </c>
      <c r="H560" s="15">
        <f>VLOOKUP(E560,Planilha2!A:D,4,FALSE)</f>
        <v>0.81</v>
      </c>
      <c r="I560" s="14" t="s">
        <v>33</v>
      </c>
      <c r="J560" s="14" t="s">
        <v>20</v>
      </c>
      <c r="K560" s="14" t="s">
        <v>20</v>
      </c>
      <c r="L560" s="14" t="s">
        <v>20</v>
      </c>
      <c r="M560" s="14" t="s">
        <v>20</v>
      </c>
      <c r="N560" s="14" t="s">
        <v>20</v>
      </c>
      <c r="O560" s="13" t="s">
        <v>361</v>
      </c>
      <c r="P560" s="14" t="s">
        <v>2426</v>
      </c>
      <c r="Q560" s="15"/>
      <c r="R560" s="10" t="str">
        <f>VLOOKUP(E560,Planilha2!A:D,3,FALSE)</f>
        <v>Região Intermediária de Belo Horizonte</v>
      </c>
      <c r="S560" s="11">
        <f>COUNTIFS($A$5:$A$595,A560)</f>
        <v>1</v>
      </c>
      <c r="T560" s="11">
        <f>COUNTIF($B$5:$B$595,B560)</f>
        <v>1</v>
      </c>
      <c r="U560" s="11">
        <f>COUNTIF($C$5:$C$595,C560)</f>
        <v>1</v>
      </c>
    </row>
    <row r="561" spans="1:21" ht="103.5" customHeight="1" x14ac:dyDescent="0.25">
      <c r="A561" s="13">
        <v>275499</v>
      </c>
      <c r="B561" s="14" t="s">
        <v>1498</v>
      </c>
      <c r="C561" s="14" t="s">
        <v>1499</v>
      </c>
      <c r="D561" s="14" t="s">
        <v>18</v>
      </c>
      <c r="E561" s="13">
        <v>3165206</v>
      </c>
      <c r="F561" s="14" t="s">
        <v>1500</v>
      </c>
      <c r="G561" s="14" t="str">
        <f>R561</f>
        <v>Região Intermediária de Varginha</v>
      </c>
      <c r="H561" s="15">
        <f>VLOOKUP(E561,Planilha2!A:D,4,FALSE)</f>
        <v>0.66700000000000004</v>
      </c>
      <c r="I561" s="14" t="s">
        <v>20</v>
      </c>
      <c r="J561" s="14" t="s">
        <v>20</v>
      </c>
      <c r="K561" s="14" t="s">
        <v>20</v>
      </c>
      <c r="L561" s="14" t="s">
        <v>20</v>
      </c>
      <c r="M561" s="14" t="s">
        <v>20</v>
      </c>
      <c r="N561" s="14" t="s">
        <v>33</v>
      </c>
      <c r="O561" s="13" t="s">
        <v>718</v>
      </c>
      <c r="P561" s="14" t="s">
        <v>2426</v>
      </c>
      <c r="Q561" s="15"/>
      <c r="R561" s="10" t="str">
        <f>VLOOKUP(E561,Planilha2!A:D,3,FALSE)</f>
        <v>Região Intermediária de Varginha</v>
      </c>
      <c r="S561" s="11">
        <f>COUNTIFS($A$5:$A$595,A561)</f>
        <v>1</v>
      </c>
      <c r="T561" s="11">
        <f>COUNTIF($B$5:$B$595,B561)</f>
        <v>1</v>
      </c>
      <c r="U561" s="11">
        <f>COUNTIF($C$5:$C$595,C561)</f>
        <v>1</v>
      </c>
    </row>
    <row r="562" spans="1:21" ht="103.5" customHeight="1" x14ac:dyDescent="0.25">
      <c r="A562" s="13">
        <v>275513</v>
      </c>
      <c r="B562" s="14" t="s">
        <v>87</v>
      </c>
      <c r="C562" s="14" t="s">
        <v>88</v>
      </c>
      <c r="D562" s="14" t="s">
        <v>18</v>
      </c>
      <c r="E562" s="13">
        <v>3137809</v>
      </c>
      <c r="F562" s="14" t="s">
        <v>1503</v>
      </c>
      <c r="G562" s="14" t="str">
        <f>R562</f>
        <v>Região Intermediária de Pouso Alegre</v>
      </c>
      <c r="H562" s="15">
        <f>VLOOKUP(E562,Planilha2!A:D,4,FALSE)</f>
        <v>0.71099999999999997</v>
      </c>
      <c r="I562" s="14" t="s">
        <v>20</v>
      </c>
      <c r="J562" s="14" t="s">
        <v>20</v>
      </c>
      <c r="K562" s="14" t="s">
        <v>20</v>
      </c>
      <c r="L562" s="14" t="s">
        <v>20</v>
      </c>
      <c r="M562" s="14" t="s">
        <v>20</v>
      </c>
      <c r="N562" s="14" t="s">
        <v>20</v>
      </c>
      <c r="O562" s="13" t="s">
        <v>891</v>
      </c>
      <c r="P562" s="14" t="s">
        <v>2426</v>
      </c>
      <c r="Q562" s="15"/>
      <c r="R562" s="10" t="str">
        <f>VLOOKUP(E562,Planilha2!A:D,3,FALSE)</f>
        <v>Região Intermediária de Pouso Alegre</v>
      </c>
      <c r="S562" s="11">
        <f>COUNTIFS($A$5:$A$595,A562)</f>
        <v>1</v>
      </c>
      <c r="T562" s="11">
        <f>COUNTIF($B$5:$B$595,B562)</f>
        <v>2</v>
      </c>
      <c r="U562" s="11">
        <f>COUNTIF($C$5:$C$595,C562)</f>
        <v>2</v>
      </c>
    </row>
    <row r="563" spans="1:21" ht="103.5" customHeight="1" x14ac:dyDescent="0.25">
      <c r="A563" s="13">
        <v>275540</v>
      </c>
      <c r="B563" s="14" t="s">
        <v>1507</v>
      </c>
      <c r="C563" s="14" t="s">
        <v>1508</v>
      </c>
      <c r="D563" s="14" t="s">
        <v>18</v>
      </c>
      <c r="E563" s="13">
        <v>3170206</v>
      </c>
      <c r="F563" s="14" t="s">
        <v>32</v>
      </c>
      <c r="G563" s="14" t="str">
        <f>R563</f>
        <v>Região Intermediária de Uberlândia</v>
      </c>
      <c r="H563" s="15">
        <f>VLOOKUP(E563,Planilha2!A:D,4,FALSE)</f>
        <v>0.78900000000000003</v>
      </c>
      <c r="I563" s="14" t="s">
        <v>20</v>
      </c>
      <c r="J563" s="14" t="s">
        <v>20</v>
      </c>
      <c r="K563" s="14" t="s">
        <v>20</v>
      </c>
      <c r="L563" s="14" t="s">
        <v>33</v>
      </c>
      <c r="M563" s="14" t="s">
        <v>20</v>
      </c>
      <c r="N563" s="14" t="s">
        <v>20</v>
      </c>
      <c r="O563" s="13" t="s">
        <v>371</v>
      </c>
      <c r="P563" s="14" t="s">
        <v>2426</v>
      </c>
      <c r="Q563" s="15"/>
      <c r="R563" s="10" t="str">
        <f>VLOOKUP(E563,Planilha2!A:D,3,FALSE)</f>
        <v>Região Intermediária de Uberlândia</v>
      </c>
      <c r="S563" s="11">
        <f>COUNTIFS($A$5:$A$595,A563)</f>
        <v>1</v>
      </c>
      <c r="T563" s="11">
        <f>COUNTIF($B$5:$B$595,B563)</f>
        <v>1</v>
      </c>
      <c r="U563" s="11">
        <f>COUNTIF($C$5:$C$595,C563)</f>
        <v>1</v>
      </c>
    </row>
    <row r="564" spans="1:21" ht="103.5" customHeight="1" x14ac:dyDescent="0.25">
      <c r="A564" s="13">
        <v>275553</v>
      </c>
      <c r="B564" s="14" t="s">
        <v>1511</v>
      </c>
      <c r="C564" s="14" t="s">
        <v>1512</v>
      </c>
      <c r="D564" s="14" t="s">
        <v>18</v>
      </c>
      <c r="E564" s="13">
        <v>3106200</v>
      </c>
      <c r="F564" s="14" t="s">
        <v>70</v>
      </c>
      <c r="G564" s="14" t="str">
        <f>R564</f>
        <v>Região Intermediária de Belo Horizonte</v>
      </c>
      <c r="H564" s="15">
        <f>VLOOKUP(E564,Planilha2!A:D,4,FALSE)</f>
        <v>0.81</v>
      </c>
      <c r="I564" s="14" t="s">
        <v>33</v>
      </c>
      <c r="J564" s="14" t="s">
        <v>20</v>
      </c>
      <c r="K564" s="14" t="s">
        <v>20</v>
      </c>
      <c r="L564" s="14" t="s">
        <v>20</v>
      </c>
      <c r="M564" s="14" t="s">
        <v>20</v>
      </c>
      <c r="N564" s="14" t="s">
        <v>20</v>
      </c>
      <c r="O564" s="13" t="s">
        <v>1513</v>
      </c>
      <c r="P564" s="14" t="s">
        <v>2426</v>
      </c>
      <c r="Q564" s="15"/>
      <c r="R564" s="10" t="str">
        <f>VLOOKUP(E564,Planilha2!A:D,3,FALSE)</f>
        <v>Região Intermediária de Belo Horizonte</v>
      </c>
      <c r="S564" s="11">
        <f>COUNTIFS($A$5:$A$595,A564)</f>
        <v>1</v>
      </c>
      <c r="T564" s="11">
        <f>COUNTIF($B$5:$B$595,B564)</f>
        <v>1</v>
      </c>
      <c r="U564" s="11">
        <f>COUNTIF($C$5:$C$595,C564)</f>
        <v>1</v>
      </c>
    </row>
    <row r="565" spans="1:21" ht="103.5" customHeight="1" x14ac:dyDescent="0.25">
      <c r="A565" s="13">
        <v>275578</v>
      </c>
      <c r="B565" s="14" t="s">
        <v>1516</v>
      </c>
      <c r="C565" s="14" t="s">
        <v>1517</v>
      </c>
      <c r="D565" s="14" t="s">
        <v>18</v>
      </c>
      <c r="E565" s="13">
        <v>3107109</v>
      </c>
      <c r="F565" s="14" t="s">
        <v>1518</v>
      </c>
      <c r="G565" s="14" t="str">
        <f>R565</f>
        <v>Região Intermediária de Varginha</v>
      </c>
      <c r="H565" s="15">
        <f>VLOOKUP(E565,Planilha2!A:D,4,FALSE)</f>
        <v>0.70399999999999996</v>
      </c>
      <c r="I565" s="14" t="s">
        <v>20</v>
      </c>
      <c r="J565" s="14" t="s">
        <v>20</v>
      </c>
      <c r="K565" s="14" t="s">
        <v>20</v>
      </c>
      <c r="L565" s="14" t="s">
        <v>20</v>
      </c>
      <c r="M565" s="14" t="s">
        <v>20</v>
      </c>
      <c r="N565" s="14" t="s">
        <v>20</v>
      </c>
      <c r="O565" s="13" t="s">
        <v>1519</v>
      </c>
      <c r="P565" s="14" t="s">
        <v>2426</v>
      </c>
      <c r="Q565" s="15"/>
      <c r="R565" s="10" t="str">
        <f>VLOOKUP(E565,Planilha2!A:D,3,FALSE)</f>
        <v>Região Intermediária de Varginha</v>
      </c>
      <c r="S565" s="11">
        <f>COUNTIFS($A$5:$A$595,A565)</f>
        <v>1</v>
      </c>
      <c r="T565" s="11">
        <f>COUNTIF($B$5:$B$595,B565)</f>
        <v>1</v>
      </c>
      <c r="U565" s="11">
        <f>COUNTIF($C$5:$C$595,C565)</f>
        <v>1</v>
      </c>
    </row>
    <row r="566" spans="1:21" ht="103.5" customHeight="1" x14ac:dyDescent="0.25">
      <c r="A566" s="13">
        <v>275600</v>
      </c>
      <c r="B566" s="14" t="s">
        <v>1522</v>
      </c>
      <c r="C566" s="14" t="s">
        <v>1523</v>
      </c>
      <c r="D566" s="14" t="s">
        <v>18</v>
      </c>
      <c r="E566" s="13">
        <v>3122306</v>
      </c>
      <c r="F566" s="14" t="s">
        <v>1524</v>
      </c>
      <c r="G566" s="14" t="str">
        <f>R566</f>
        <v>Região Intermediária de Divinópolis</v>
      </c>
      <c r="H566" s="15">
        <f>VLOOKUP(E566,Planilha2!A:D,4,FALSE)</f>
        <v>0.76400000000000001</v>
      </c>
      <c r="I566" s="14" t="s">
        <v>20</v>
      </c>
      <c r="J566" s="14" t="s">
        <v>20</v>
      </c>
      <c r="K566" s="14" t="s">
        <v>20</v>
      </c>
      <c r="L566" s="14" t="s">
        <v>20</v>
      </c>
      <c r="M566" s="14" t="s">
        <v>20</v>
      </c>
      <c r="N566" s="14" t="s">
        <v>20</v>
      </c>
      <c r="O566" s="13" t="s">
        <v>201</v>
      </c>
      <c r="P566" s="14" t="s">
        <v>2426</v>
      </c>
      <c r="Q566" s="15"/>
      <c r="R566" s="10" t="str">
        <f>VLOOKUP(E566,Planilha2!A:D,3,FALSE)</f>
        <v>Região Intermediária de Divinópolis</v>
      </c>
      <c r="S566" s="11">
        <f>COUNTIFS($A$5:$A$595,A566)</f>
        <v>1</v>
      </c>
      <c r="T566" s="11">
        <f>COUNTIF($B$5:$B$595,B566)</f>
        <v>1</v>
      </c>
      <c r="U566" s="11">
        <f>COUNTIF($C$5:$C$595,C566)</f>
        <v>1</v>
      </c>
    </row>
    <row r="567" spans="1:21" ht="103.5" customHeight="1" x14ac:dyDescent="0.25">
      <c r="A567" s="13">
        <v>275629</v>
      </c>
      <c r="B567" s="14" t="s">
        <v>1528</v>
      </c>
      <c r="C567" s="14" t="s">
        <v>1529</v>
      </c>
      <c r="D567" s="14" t="s">
        <v>18</v>
      </c>
      <c r="E567" s="13">
        <v>3136702</v>
      </c>
      <c r="F567" s="14" t="s">
        <v>129</v>
      </c>
      <c r="G567" s="14" t="str">
        <f>R567</f>
        <v>Região Intermediária de Juíz de Fora</v>
      </c>
      <c r="H567" s="15">
        <f>VLOOKUP(E567,Planilha2!A:D,4,FALSE)</f>
        <v>0.77800000000000002</v>
      </c>
      <c r="I567" s="14" t="s">
        <v>20</v>
      </c>
      <c r="J567" s="14" t="s">
        <v>20</v>
      </c>
      <c r="K567" s="14" t="s">
        <v>20</v>
      </c>
      <c r="L567" s="14" t="s">
        <v>20</v>
      </c>
      <c r="M567" s="14" t="s">
        <v>20</v>
      </c>
      <c r="N567" s="14" t="s">
        <v>20</v>
      </c>
      <c r="O567" s="13" t="s">
        <v>1502</v>
      </c>
      <c r="P567" s="14" t="s">
        <v>2426</v>
      </c>
      <c r="Q567" s="15"/>
      <c r="R567" s="10" t="str">
        <f>VLOOKUP(E567,Planilha2!A:D,3,FALSE)</f>
        <v>Região Intermediária de Juíz de Fora</v>
      </c>
      <c r="S567" s="11">
        <f>COUNTIFS($A$5:$A$595,A567)</f>
        <v>1</v>
      </c>
      <c r="T567" s="11">
        <f>COUNTIF($B$5:$B$595,B567)</f>
        <v>1</v>
      </c>
      <c r="U567" s="11">
        <f>COUNTIF($C$5:$C$595,C567)</f>
        <v>1</v>
      </c>
    </row>
    <row r="568" spans="1:21" ht="103.5" customHeight="1" x14ac:dyDescent="0.25">
      <c r="A568" s="13">
        <v>275642</v>
      </c>
      <c r="B568" s="14" t="s">
        <v>1530</v>
      </c>
      <c r="C568" s="14" t="s">
        <v>1144</v>
      </c>
      <c r="D568" s="14" t="s">
        <v>18</v>
      </c>
      <c r="E568" s="13">
        <v>3131307</v>
      </c>
      <c r="F568" s="14" t="s">
        <v>1531</v>
      </c>
      <c r="G568" s="14" t="str">
        <f>R568</f>
        <v>Região Intermediária de Ipatinga</v>
      </c>
      <c r="H568" s="15">
        <f>VLOOKUP(E568,Planilha2!A:D,4,FALSE)</f>
        <v>0.77100000000000002</v>
      </c>
      <c r="I568" s="14" t="s">
        <v>33</v>
      </c>
      <c r="J568" s="14" t="s">
        <v>20</v>
      </c>
      <c r="K568" s="14" t="s">
        <v>20</v>
      </c>
      <c r="L568" s="14" t="s">
        <v>33</v>
      </c>
      <c r="M568" s="14" t="s">
        <v>20</v>
      </c>
      <c r="N568" s="14" t="s">
        <v>33</v>
      </c>
      <c r="O568" s="14">
        <v>83.625</v>
      </c>
      <c r="P568" s="14" t="s">
        <v>2426</v>
      </c>
      <c r="Q568" s="15"/>
      <c r="R568" s="10" t="str">
        <f>VLOOKUP(E568,Planilha2!A:D,3,FALSE)</f>
        <v>Região Intermediária de Ipatinga</v>
      </c>
      <c r="S568" s="11">
        <f>COUNTIFS($A$5:$A$595,A568)</f>
        <v>1</v>
      </c>
      <c r="T568" s="11">
        <f>COUNTIF($B$5:$B$595,B568)</f>
        <v>1</v>
      </c>
      <c r="U568" s="11">
        <f>COUNTIF($C$5:$C$595,C568)</f>
        <v>2</v>
      </c>
    </row>
    <row r="569" spans="1:21" ht="103.5" customHeight="1" x14ac:dyDescent="0.25">
      <c r="A569" s="13">
        <v>275645</v>
      </c>
      <c r="B569" s="14" t="s">
        <v>1532</v>
      </c>
      <c r="C569" s="14" t="s">
        <v>1533</v>
      </c>
      <c r="D569" s="14" t="s">
        <v>18</v>
      </c>
      <c r="E569" s="13">
        <v>3106200</v>
      </c>
      <c r="F569" s="14" t="s">
        <v>70</v>
      </c>
      <c r="G569" s="14" t="str">
        <f>R569</f>
        <v>Região Intermediária de Belo Horizonte</v>
      </c>
      <c r="H569" s="15">
        <f>VLOOKUP(E569,Planilha2!A:D,4,FALSE)</f>
        <v>0.81</v>
      </c>
      <c r="I569" s="14" t="s">
        <v>20</v>
      </c>
      <c r="J569" s="14" t="s">
        <v>20</v>
      </c>
      <c r="K569" s="14" t="s">
        <v>20</v>
      </c>
      <c r="L569" s="14" t="s">
        <v>20</v>
      </c>
      <c r="M569" s="14" t="s">
        <v>20</v>
      </c>
      <c r="N569" s="14" t="s">
        <v>33</v>
      </c>
      <c r="O569" s="13" t="s">
        <v>735</v>
      </c>
      <c r="P569" s="14" t="s">
        <v>2426</v>
      </c>
      <c r="Q569" s="15"/>
      <c r="R569" s="10" t="str">
        <f>VLOOKUP(E569,Planilha2!A:D,3,FALSE)</f>
        <v>Região Intermediária de Belo Horizonte</v>
      </c>
      <c r="S569" s="11">
        <f>COUNTIFS($A$5:$A$595,A569)</f>
        <v>1</v>
      </c>
      <c r="T569" s="11">
        <f>COUNTIF($B$5:$B$595,B569)</f>
        <v>1</v>
      </c>
      <c r="U569" s="11">
        <f>COUNTIF($C$5:$C$595,C569)</f>
        <v>1</v>
      </c>
    </row>
    <row r="570" spans="1:21" ht="103.5" customHeight="1" x14ac:dyDescent="0.25">
      <c r="A570" s="13">
        <v>275684</v>
      </c>
      <c r="B570" s="14" t="s">
        <v>1536</v>
      </c>
      <c r="C570" s="14" t="s">
        <v>1537</v>
      </c>
      <c r="D570" s="14" t="s">
        <v>18</v>
      </c>
      <c r="E570" s="13">
        <v>3101607</v>
      </c>
      <c r="F570" s="14" t="s">
        <v>1538</v>
      </c>
      <c r="G570" s="14" t="str">
        <f>R570</f>
        <v>Região Intermediária de Varginha</v>
      </c>
      <c r="H570" s="15">
        <f>VLOOKUP(E570,Planilha2!A:D,4,FALSE)</f>
        <v>0.76100000000000001</v>
      </c>
      <c r="I570" s="14" t="s">
        <v>20</v>
      </c>
      <c r="J570" s="14" t="s">
        <v>20</v>
      </c>
      <c r="K570" s="14" t="s">
        <v>20</v>
      </c>
      <c r="L570" s="14" t="s">
        <v>20</v>
      </c>
      <c r="M570" s="14" t="s">
        <v>20</v>
      </c>
      <c r="N570" s="14" t="s">
        <v>33</v>
      </c>
      <c r="O570" s="13" t="s">
        <v>1539</v>
      </c>
      <c r="P570" s="14" t="s">
        <v>2426</v>
      </c>
      <c r="Q570" s="15"/>
      <c r="R570" s="10" t="str">
        <f>VLOOKUP(E570,Planilha2!A:D,3,FALSE)</f>
        <v>Região Intermediária de Varginha</v>
      </c>
      <c r="S570" s="11">
        <f>COUNTIFS($A$5:$A$595,A570)</f>
        <v>1</v>
      </c>
      <c r="T570" s="11">
        <f>COUNTIF($B$5:$B$595,B570)</f>
        <v>1</v>
      </c>
      <c r="U570" s="11">
        <f>COUNTIF($C$5:$C$595,C570)</f>
        <v>1</v>
      </c>
    </row>
    <row r="571" spans="1:21" ht="103.5" customHeight="1" x14ac:dyDescent="0.25">
      <c r="A571" s="13">
        <v>275691</v>
      </c>
      <c r="B571" s="14" t="s">
        <v>96</v>
      </c>
      <c r="C571" s="14" t="s">
        <v>97</v>
      </c>
      <c r="D571" s="14" t="s">
        <v>18</v>
      </c>
      <c r="E571" s="13">
        <v>3143906</v>
      </c>
      <c r="F571" s="14" t="s">
        <v>98</v>
      </c>
      <c r="G571" s="14" t="str">
        <f>R571</f>
        <v>Região Intermediária de Juíz de Fora</v>
      </c>
      <c r="H571" s="15">
        <f>VLOOKUP(E571,Planilha2!A:D,4,FALSE)</f>
        <v>0.73399999999999999</v>
      </c>
      <c r="I571" s="14" t="s">
        <v>20</v>
      </c>
      <c r="J571" s="14" t="s">
        <v>33</v>
      </c>
      <c r="K571" s="14" t="s">
        <v>20</v>
      </c>
      <c r="L571" s="14" t="s">
        <v>20</v>
      </c>
      <c r="M571" s="14" t="s">
        <v>20</v>
      </c>
      <c r="N571" s="14" t="s">
        <v>20</v>
      </c>
      <c r="O571" s="13" t="s">
        <v>240</v>
      </c>
      <c r="P571" s="14" t="s">
        <v>2426</v>
      </c>
      <c r="Q571" s="15"/>
      <c r="R571" s="10" t="str">
        <f>VLOOKUP(E571,Planilha2!A:D,3,FALSE)</f>
        <v>Região Intermediária de Juíz de Fora</v>
      </c>
      <c r="S571" s="11">
        <f>COUNTIFS($A$5:$A$595,A571)</f>
        <v>1</v>
      </c>
      <c r="T571" s="11">
        <f>COUNTIF($B$5:$B$595,B571)</f>
        <v>4</v>
      </c>
      <c r="U571" s="11">
        <f>COUNTIF($C$5:$C$595,C571)</f>
        <v>4</v>
      </c>
    </row>
    <row r="572" spans="1:21" ht="103.5" customHeight="1" x14ac:dyDescent="0.25">
      <c r="A572" s="13">
        <v>275703</v>
      </c>
      <c r="B572" s="14" t="s">
        <v>1543</v>
      </c>
      <c r="C572" s="14" t="s">
        <v>1544</v>
      </c>
      <c r="D572" s="14" t="s">
        <v>18</v>
      </c>
      <c r="E572" s="13">
        <v>3106200</v>
      </c>
      <c r="F572" s="14" t="s">
        <v>70</v>
      </c>
      <c r="G572" s="14" t="str">
        <f>R572</f>
        <v>Região Intermediária de Belo Horizonte</v>
      </c>
      <c r="H572" s="15">
        <f>VLOOKUP(E572,Planilha2!A:D,4,FALSE)</f>
        <v>0.81</v>
      </c>
      <c r="I572" s="14" t="s">
        <v>20</v>
      </c>
      <c r="J572" s="14" t="s">
        <v>20</v>
      </c>
      <c r="K572" s="14" t="s">
        <v>20</v>
      </c>
      <c r="L572" s="14" t="s">
        <v>20</v>
      </c>
      <c r="M572" s="14" t="s">
        <v>20</v>
      </c>
      <c r="N572" s="14" t="s">
        <v>20</v>
      </c>
      <c r="O572" s="14">
        <v>78.125</v>
      </c>
      <c r="P572" s="14" t="s">
        <v>2426</v>
      </c>
      <c r="Q572" s="15"/>
      <c r="R572" s="10" t="str">
        <f>VLOOKUP(E572,Planilha2!A:D,3,FALSE)</f>
        <v>Região Intermediária de Belo Horizonte</v>
      </c>
      <c r="S572" s="11">
        <f>COUNTIFS($A$5:$A$595,A572)</f>
        <v>1</v>
      </c>
      <c r="T572" s="11">
        <f>COUNTIF($B$5:$B$595,B572)</f>
        <v>1</v>
      </c>
      <c r="U572" s="11">
        <f>COUNTIF($C$5:$C$595,C572)</f>
        <v>1</v>
      </c>
    </row>
    <row r="573" spans="1:21" ht="103.5" customHeight="1" x14ac:dyDescent="0.25">
      <c r="A573" s="13">
        <v>275709</v>
      </c>
      <c r="B573" s="14" t="s">
        <v>1548</v>
      </c>
      <c r="C573" s="14" t="s">
        <v>1549</v>
      </c>
      <c r="D573" s="14" t="s">
        <v>18</v>
      </c>
      <c r="E573" s="13">
        <v>3156700</v>
      </c>
      <c r="F573" s="14" t="s">
        <v>869</v>
      </c>
      <c r="G573" s="14" t="str">
        <f>R573</f>
        <v>Região Intermediária de Belo Horizonte</v>
      </c>
      <c r="H573" s="15">
        <f>VLOOKUP(E573,Planilha2!A:D,4,FALSE)</f>
        <v>0.73099999999999998</v>
      </c>
      <c r="I573" s="14" t="s">
        <v>20</v>
      </c>
      <c r="J573" s="14" t="s">
        <v>20</v>
      </c>
      <c r="K573" s="14" t="s">
        <v>20</v>
      </c>
      <c r="L573" s="14" t="s">
        <v>20</v>
      </c>
      <c r="M573" s="14" t="s">
        <v>20</v>
      </c>
      <c r="N573" s="14" t="s">
        <v>33</v>
      </c>
      <c r="O573" s="14">
        <v>95.5</v>
      </c>
      <c r="P573" s="14" t="s">
        <v>2426</v>
      </c>
      <c r="Q573" s="15"/>
      <c r="R573" s="10" t="str">
        <f>VLOOKUP(E573,Planilha2!A:D,3,FALSE)</f>
        <v>Região Intermediária de Belo Horizonte</v>
      </c>
      <c r="S573" s="11">
        <f>COUNTIFS($A$5:$A$595,A573)</f>
        <v>1</v>
      </c>
      <c r="T573" s="11">
        <f>COUNTIF($B$5:$B$595,B573)</f>
        <v>1</v>
      </c>
      <c r="U573" s="11">
        <f>COUNTIF($C$5:$C$595,C573)</f>
        <v>1</v>
      </c>
    </row>
    <row r="574" spans="1:21" ht="103.5" customHeight="1" x14ac:dyDescent="0.25">
      <c r="A574" s="13">
        <v>275718</v>
      </c>
      <c r="B574" s="14" t="s">
        <v>1553</v>
      </c>
      <c r="C574" s="14" t="s">
        <v>1554</v>
      </c>
      <c r="D574" s="14" t="s">
        <v>18</v>
      </c>
      <c r="E574" s="13">
        <v>3130507</v>
      </c>
      <c r="F574" s="14" t="s">
        <v>1555</v>
      </c>
      <c r="G574" s="14" t="str">
        <f>R574</f>
        <v>Região Intermediária de Varginha</v>
      </c>
      <c r="H574" s="15">
        <f>VLOOKUP(E574,Planilha2!A:D,4,FALSE)</f>
        <v>0.68</v>
      </c>
      <c r="I574" s="14" t="s">
        <v>33</v>
      </c>
      <c r="J574" s="14" t="s">
        <v>20</v>
      </c>
      <c r="K574" s="14" t="s">
        <v>20</v>
      </c>
      <c r="L574" s="14" t="s">
        <v>20</v>
      </c>
      <c r="M574" s="14" t="s">
        <v>20</v>
      </c>
      <c r="N574" s="14" t="s">
        <v>33</v>
      </c>
      <c r="O574" s="13" t="s">
        <v>1556</v>
      </c>
      <c r="P574" s="14" t="s">
        <v>2426</v>
      </c>
      <c r="Q574" s="15"/>
      <c r="R574" s="10" t="str">
        <f>VLOOKUP(E574,Planilha2!A:D,3,FALSE)</f>
        <v>Região Intermediária de Varginha</v>
      </c>
      <c r="S574" s="11">
        <f>COUNTIFS($A$5:$A$595,A574)</f>
        <v>1</v>
      </c>
      <c r="T574" s="11">
        <f>COUNTIF($B$5:$B$595,B574)</f>
        <v>1</v>
      </c>
      <c r="U574" s="11">
        <f>COUNTIF($C$5:$C$595,C574)</f>
        <v>1</v>
      </c>
    </row>
    <row r="575" spans="1:21" ht="103.5" customHeight="1" x14ac:dyDescent="0.25">
      <c r="A575" s="13">
        <v>275747</v>
      </c>
      <c r="B575" s="14" t="s">
        <v>1557</v>
      </c>
      <c r="C575" s="14" t="s">
        <v>1558</v>
      </c>
      <c r="D575" s="14" t="s">
        <v>18</v>
      </c>
      <c r="E575" s="13">
        <v>3106200</v>
      </c>
      <c r="F575" s="14" t="s">
        <v>1559</v>
      </c>
      <c r="G575" s="14" t="str">
        <f>R575</f>
        <v>Região Intermediária de Belo Horizonte</v>
      </c>
      <c r="H575" s="15">
        <f>VLOOKUP(E575,Planilha2!A:D,4,FALSE)</f>
        <v>0.81</v>
      </c>
      <c r="I575" s="14" t="s">
        <v>20</v>
      </c>
      <c r="J575" s="14" t="s">
        <v>33</v>
      </c>
      <c r="K575" s="14" t="s">
        <v>20</v>
      </c>
      <c r="L575" s="14" t="s">
        <v>20</v>
      </c>
      <c r="M575" s="14" t="s">
        <v>20</v>
      </c>
      <c r="N575" s="14" t="s">
        <v>33</v>
      </c>
      <c r="O575" s="13" t="s">
        <v>1560</v>
      </c>
      <c r="P575" s="14" t="s">
        <v>2426</v>
      </c>
      <c r="Q575" s="15"/>
      <c r="R575" s="10" t="str">
        <f>VLOOKUP(E575,Planilha2!A:D,3,FALSE)</f>
        <v>Região Intermediária de Belo Horizonte</v>
      </c>
      <c r="S575" s="11">
        <f>COUNTIFS($A$5:$A$595,A575)</f>
        <v>1</v>
      </c>
      <c r="T575" s="11">
        <f>COUNTIF($B$5:$B$595,B575)</f>
        <v>1</v>
      </c>
      <c r="U575" s="11">
        <f>COUNTIF($C$5:$C$595,C575)</f>
        <v>1</v>
      </c>
    </row>
    <row r="576" spans="1:21" ht="103.5" customHeight="1" x14ac:dyDescent="0.25">
      <c r="A576" s="13">
        <v>275750</v>
      </c>
      <c r="B576" s="14" t="s">
        <v>1561</v>
      </c>
      <c r="C576" s="14" t="s">
        <v>1562</v>
      </c>
      <c r="D576" s="14" t="s">
        <v>18</v>
      </c>
      <c r="E576" s="13">
        <v>3106200</v>
      </c>
      <c r="F576" s="14" t="s">
        <v>70</v>
      </c>
      <c r="G576" s="14" t="str">
        <f>R576</f>
        <v>Região Intermediária de Belo Horizonte</v>
      </c>
      <c r="H576" s="15">
        <f>VLOOKUP(E576,Planilha2!A:D,4,FALSE)</f>
        <v>0.81</v>
      </c>
      <c r="I576" s="14" t="s">
        <v>20</v>
      </c>
      <c r="J576" s="14" t="s">
        <v>20</v>
      </c>
      <c r="K576" s="14" t="s">
        <v>20</v>
      </c>
      <c r="L576" s="14" t="s">
        <v>20</v>
      </c>
      <c r="M576" s="14" t="s">
        <v>20</v>
      </c>
      <c r="N576" s="14" t="s">
        <v>33</v>
      </c>
      <c r="O576" s="13" t="s">
        <v>361</v>
      </c>
      <c r="P576" s="14" t="s">
        <v>2426</v>
      </c>
      <c r="Q576" s="15"/>
      <c r="R576" s="10" t="str">
        <f>VLOOKUP(E576,Planilha2!A:D,3,FALSE)</f>
        <v>Região Intermediária de Belo Horizonte</v>
      </c>
      <c r="S576" s="11">
        <f>COUNTIFS($A$5:$A$595,A576)</f>
        <v>1</v>
      </c>
      <c r="T576" s="11">
        <f>COUNTIF($B$5:$B$595,B576)</f>
        <v>1</v>
      </c>
      <c r="U576" s="11">
        <f>COUNTIF($C$5:$C$595,C576)</f>
        <v>1</v>
      </c>
    </row>
    <row r="577" spans="1:21" ht="103.5" customHeight="1" x14ac:dyDescent="0.25">
      <c r="A577" s="13">
        <v>275759</v>
      </c>
      <c r="B577" s="14" t="s">
        <v>1563</v>
      </c>
      <c r="C577" s="14" t="s">
        <v>1564</v>
      </c>
      <c r="D577" s="14" t="s">
        <v>18</v>
      </c>
      <c r="E577" s="13">
        <v>3170404</v>
      </c>
      <c r="F577" s="14" t="s">
        <v>1041</v>
      </c>
      <c r="G577" s="14" t="str">
        <f>R577</f>
        <v>Região Intermediária de Patos de Minas</v>
      </c>
      <c r="H577" s="15">
        <f>VLOOKUP(E577,Planilha2!A:D,4,FALSE)</f>
        <v>0.73599999999999999</v>
      </c>
      <c r="I577" s="14" t="s">
        <v>33</v>
      </c>
      <c r="J577" s="14" t="s">
        <v>20</v>
      </c>
      <c r="K577" s="14" t="s">
        <v>20</v>
      </c>
      <c r="L577" s="14" t="s">
        <v>20</v>
      </c>
      <c r="M577" s="14" t="s">
        <v>20</v>
      </c>
      <c r="N577" s="14" t="s">
        <v>20</v>
      </c>
      <c r="O577" s="13" t="s">
        <v>877</v>
      </c>
      <c r="P577" s="14" t="s">
        <v>2426</v>
      </c>
      <c r="Q577" s="15"/>
      <c r="R577" s="10" t="str">
        <f>VLOOKUP(E577,Planilha2!A:D,3,FALSE)</f>
        <v>Região Intermediária de Patos de Minas</v>
      </c>
      <c r="S577" s="11">
        <f>COUNTIFS($A$5:$A$595,A577)</f>
        <v>1</v>
      </c>
      <c r="T577" s="11">
        <f>COUNTIF($B$5:$B$595,B577)</f>
        <v>1</v>
      </c>
      <c r="U577" s="11">
        <f>COUNTIF($C$5:$C$595,C577)</f>
        <v>1</v>
      </c>
    </row>
    <row r="578" spans="1:21" ht="103.5" customHeight="1" x14ac:dyDescent="0.25">
      <c r="A578" s="13">
        <v>275806</v>
      </c>
      <c r="B578" s="14" t="s">
        <v>1565</v>
      </c>
      <c r="C578" s="14" t="s">
        <v>1566</v>
      </c>
      <c r="D578" s="14" t="s">
        <v>18</v>
      </c>
      <c r="E578" s="13">
        <v>3157807</v>
      </c>
      <c r="F578" s="14" t="s">
        <v>803</v>
      </c>
      <c r="G578" s="14" t="str">
        <f>R578</f>
        <v>Região Intermediária de Belo Horizonte</v>
      </c>
      <c r="H578" s="15">
        <f>VLOOKUP(E578,Planilha2!A:D,4,FALSE)</f>
        <v>0.71499999999999997</v>
      </c>
      <c r="I578" s="14" t="s">
        <v>20</v>
      </c>
      <c r="J578" s="14" t="s">
        <v>20</v>
      </c>
      <c r="K578" s="14" t="s">
        <v>20</v>
      </c>
      <c r="L578" s="14" t="s">
        <v>20</v>
      </c>
      <c r="M578" s="14" t="s">
        <v>20</v>
      </c>
      <c r="N578" s="14" t="s">
        <v>33</v>
      </c>
      <c r="O578" s="13" t="s">
        <v>240</v>
      </c>
      <c r="P578" s="14" t="s">
        <v>2426</v>
      </c>
      <c r="Q578" s="15"/>
      <c r="R578" s="10" t="str">
        <f>VLOOKUP(E578,Planilha2!A:D,3,FALSE)</f>
        <v>Região Intermediária de Belo Horizonte</v>
      </c>
      <c r="S578" s="11">
        <f>COUNTIFS($A$5:$A$595,A578)</f>
        <v>1</v>
      </c>
      <c r="T578" s="11">
        <f>COUNTIF($B$5:$B$595,B578)</f>
        <v>1</v>
      </c>
      <c r="U578" s="11">
        <f>COUNTIF($C$5:$C$595,C578)</f>
        <v>1</v>
      </c>
    </row>
    <row r="579" spans="1:21" ht="103.5" customHeight="1" x14ac:dyDescent="0.25">
      <c r="A579" s="13">
        <v>275818</v>
      </c>
      <c r="B579" s="14" t="s">
        <v>1567</v>
      </c>
      <c r="C579" s="14" t="s">
        <v>1568</v>
      </c>
      <c r="D579" s="14" t="s">
        <v>18</v>
      </c>
      <c r="E579" s="13">
        <v>3146107</v>
      </c>
      <c r="F579" s="14" t="s">
        <v>212</v>
      </c>
      <c r="G579" s="14" t="str">
        <f>R579</f>
        <v>Região Intermediária de Belo Horizonte</v>
      </c>
      <c r="H579" s="15">
        <f>VLOOKUP(E579,Planilha2!A:D,4,FALSE)</f>
        <v>0.74099999999999999</v>
      </c>
      <c r="I579" s="14" t="s">
        <v>20</v>
      </c>
      <c r="J579" s="14" t="s">
        <v>20</v>
      </c>
      <c r="K579" s="14" t="s">
        <v>20</v>
      </c>
      <c r="L579" s="14" t="s">
        <v>20</v>
      </c>
      <c r="M579" s="14" t="s">
        <v>20</v>
      </c>
      <c r="N579" s="14" t="s">
        <v>33</v>
      </c>
      <c r="O579" s="13" t="s">
        <v>1569</v>
      </c>
      <c r="P579" s="14" t="s">
        <v>2426</v>
      </c>
      <c r="Q579" s="15"/>
      <c r="R579" s="10" t="str">
        <f>VLOOKUP(E579,Planilha2!A:D,3,FALSE)</f>
        <v>Região Intermediária de Belo Horizonte</v>
      </c>
      <c r="S579" s="11">
        <f>COUNTIFS($A$5:$A$595,A579)</f>
        <v>1</v>
      </c>
      <c r="T579" s="11">
        <f>COUNTIF($B$5:$B$595,B579)</f>
        <v>1</v>
      </c>
      <c r="U579" s="11">
        <f>COUNTIF($C$5:$C$595,C579)</f>
        <v>1</v>
      </c>
    </row>
    <row r="580" spans="1:21" ht="103.5" customHeight="1" x14ac:dyDescent="0.25">
      <c r="A580" s="13">
        <v>275899</v>
      </c>
      <c r="B580" s="14" t="s">
        <v>1570</v>
      </c>
      <c r="C580" s="14" t="s">
        <v>1483</v>
      </c>
      <c r="D580" s="14" t="s">
        <v>18</v>
      </c>
      <c r="E580" s="13">
        <v>3152501</v>
      </c>
      <c r="F580" s="14" t="s">
        <v>519</v>
      </c>
      <c r="G580" s="14" t="str">
        <f>R580</f>
        <v>Região Intermediária de Pouso Alegre</v>
      </c>
      <c r="H580" s="15">
        <f>VLOOKUP(E580,Planilha2!A:D,4,FALSE)</f>
        <v>0.77400000000000002</v>
      </c>
      <c r="I580" s="14" t="s">
        <v>33</v>
      </c>
      <c r="J580" s="14" t="s">
        <v>20</v>
      </c>
      <c r="K580" s="14" t="s">
        <v>20</v>
      </c>
      <c r="L580" s="14" t="s">
        <v>33</v>
      </c>
      <c r="M580" s="14" t="s">
        <v>20</v>
      </c>
      <c r="N580" s="14" t="s">
        <v>20</v>
      </c>
      <c r="O580" s="13" t="s">
        <v>201</v>
      </c>
      <c r="P580" s="14" t="s">
        <v>2426</v>
      </c>
      <c r="Q580" s="15"/>
      <c r="R580" s="10" t="str">
        <f>VLOOKUP(E580,Planilha2!A:D,3,FALSE)</f>
        <v>Região Intermediária de Pouso Alegre</v>
      </c>
      <c r="S580" s="11">
        <f>COUNTIFS($A$5:$A$595,A580)</f>
        <v>1</v>
      </c>
      <c r="T580" s="11">
        <f>COUNTIF($B$5:$B$595,B580)</f>
        <v>1</v>
      </c>
      <c r="U580" s="11">
        <f>COUNTIF($C$5:$C$595,C580)</f>
        <v>2</v>
      </c>
    </row>
    <row r="581" spans="1:21" ht="103.5" customHeight="1" x14ac:dyDescent="0.25">
      <c r="A581" s="13">
        <v>275917</v>
      </c>
      <c r="B581" s="14" t="s">
        <v>1571</v>
      </c>
      <c r="C581" s="14" t="s">
        <v>1572</v>
      </c>
      <c r="D581" s="14" t="s">
        <v>18</v>
      </c>
      <c r="E581" s="13">
        <v>3106200</v>
      </c>
      <c r="F581" s="14" t="s">
        <v>70</v>
      </c>
      <c r="G581" s="14" t="str">
        <f>R581</f>
        <v>Região Intermediária de Belo Horizonte</v>
      </c>
      <c r="H581" s="15">
        <f>VLOOKUP(E581,Planilha2!A:D,4,FALSE)</f>
        <v>0.81</v>
      </c>
      <c r="I581" s="14" t="s">
        <v>20</v>
      </c>
      <c r="J581" s="14" t="s">
        <v>33</v>
      </c>
      <c r="K581" s="14" t="s">
        <v>20</v>
      </c>
      <c r="L581" s="14" t="s">
        <v>20</v>
      </c>
      <c r="M581" s="14" t="s">
        <v>20</v>
      </c>
      <c r="N581" s="14" t="s">
        <v>20</v>
      </c>
      <c r="O581" s="13" t="s">
        <v>281</v>
      </c>
      <c r="P581" s="14" t="s">
        <v>2426</v>
      </c>
      <c r="Q581" s="15"/>
      <c r="R581" s="10" t="str">
        <f>VLOOKUP(E581,Planilha2!A:D,3,FALSE)</f>
        <v>Região Intermediária de Belo Horizonte</v>
      </c>
      <c r="S581" s="11">
        <f>COUNTIFS($A$5:$A$595,A581)</f>
        <v>1</v>
      </c>
      <c r="T581" s="11">
        <f>COUNTIF($B$5:$B$595,B581)</f>
        <v>1</v>
      </c>
      <c r="U581" s="11">
        <f>COUNTIF($C$5:$C$595,C581)</f>
        <v>1</v>
      </c>
    </row>
    <row r="582" spans="1:21" ht="103.5" customHeight="1" x14ac:dyDescent="0.25">
      <c r="A582" s="13">
        <v>276014</v>
      </c>
      <c r="B582" s="14" t="s">
        <v>1577</v>
      </c>
      <c r="C582" s="14" t="s">
        <v>1578</v>
      </c>
      <c r="D582" s="14" t="s">
        <v>18</v>
      </c>
      <c r="E582" s="13">
        <v>3127404</v>
      </c>
      <c r="F582" s="14" t="s">
        <v>1579</v>
      </c>
      <c r="G582" s="14" t="str">
        <f>R582</f>
        <v>Região Intermediária de Pouso Alegre</v>
      </c>
      <c r="H582" s="15">
        <f>VLOOKUP(E582,Planilha2!A:D,4,FALSE)</f>
        <v>0.68300000000000005</v>
      </c>
      <c r="I582" s="14" t="s">
        <v>20</v>
      </c>
      <c r="J582" s="14" t="s">
        <v>20</v>
      </c>
      <c r="K582" s="14" t="s">
        <v>20</v>
      </c>
      <c r="L582" s="14" t="s">
        <v>20</v>
      </c>
      <c r="M582" s="14" t="s">
        <v>20</v>
      </c>
      <c r="N582" s="14" t="s">
        <v>33</v>
      </c>
      <c r="O582" s="13" t="s">
        <v>1008</v>
      </c>
      <c r="P582" s="14" t="s">
        <v>2426</v>
      </c>
      <c r="Q582" s="15"/>
      <c r="R582" s="10" t="str">
        <f>VLOOKUP(E582,Planilha2!A:D,3,FALSE)</f>
        <v>Região Intermediária de Pouso Alegre</v>
      </c>
      <c r="S582" s="11">
        <f>COUNTIFS($A$5:$A$595,A582)</f>
        <v>1</v>
      </c>
      <c r="T582" s="11">
        <f>COUNTIF($B$5:$B$595,B582)</f>
        <v>1</v>
      </c>
      <c r="U582" s="11">
        <f>COUNTIF($C$5:$C$595,C582)</f>
        <v>1</v>
      </c>
    </row>
    <row r="583" spans="1:21" ht="103.5" customHeight="1" x14ac:dyDescent="0.25">
      <c r="A583" s="13">
        <v>276029</v>
      </c>
      <c r="B583" s="14" t="s">
        <v>1014</v>
      </c>
      <c r="C583" s="14" t="s">
        <v>1015</v>
      </c>
      <c r="D583" s="14" t="s">
        <v>18</v>
      </c>
      <c r="E583" s="13">
        <v>3136702</v>
      </c>
      <c r="F583" s="14" t="s">
        <v>129</v>
      </c>
      <c r="G583" s="14" t="str">
        <f>R583</f>
        <v>Região Intermediária de Juíz de Fora</v>
      </c>
      <c r="H583" s="15">
        <f>VLOOKUP(E583,Planilha2!A:D,4,FALSE)</f>
        <v>0.77800000000000002</v>
      </c>
      <c r="I583" s="14" t="s">
        <v>33</v>
      </c>
      <c r="J583" s="14" t="s">
        <v>20</v>
      </c>
      <c r="K583" s="14" t="s">
        <v>20</v>
      </c>
      <c r="L583" s="14" t="s">
        <v>20</v>
      </c>
      <c r="M583" s="14" t="s">
        <v>20</v>
      </c>
      <c r="N583" s="14" t="s">
        <v>33</v>
      </c>
      <c r="O583" s="14">
        <v>85.5</v>
      </c>
      <c r="P583" s="14" t="s">
        <v>2426</v>
      </c>
      <c r="Q583" s="15"/>
      <c r="R583" s="10" t="str">
        <f>VLOOKUP(E583,Planilha2!A:D,3,FALSE)</f>
        <v>Região Intermediária de Juíz de Fora</v>
      </c>
      <c r="S583" s="11">
        <f>COUNTIFS($A$5:$A$595,A583)</f>
        <v>1</v>
      </c>
      <c r="T583" s="11">
        <f>COUNTIF($B$5:$B$595,B583)</f>
        <v>2</v>
      </c>
      <c r="U583" s="11">
        <f>COUNTIF($C$5:$C$595,C583)</f>
        <v>2</v>
      </c>
    </row>
    <row r="584" spans="1:21" ht="103.5" customHeight="1" x14ac:dyDescent="0.25">
      <c r="A584" s="13">
        <v>276040</v>
      </c>
      <c r="B584" s="14" t="s">
        <v>1584</v>
      </c>
      <c r="C584" s="14" t="s">
        <v>1585</v>
      </c>
      <c r="D584" s="14" t="s">
        <v>18</v>
      </c>
      <c r="E584" s="13">
        <v>3122306</v>
      </c>
      <c r="F584" s="14" t="s">
        <v>280</v>
      </c>
      <c r="G584" s="14" t="str">
        <f>R584</f>
        <v>Região Intermediária de Divinópolis</v>
      </c>
      <c r="H584" s="15">
        <f>VLOOKUP(E584,Planilha2!A:D,4,FALSE)</f>
        <v>0.76400000000000001</v>
      </c>
      <c r="I584" s="14" t="s">
        <v>20</v>
      </c>
      <c r="J584" s="14" t="s">
        <v>20</v>
      </c>
      <c r="K584" s="14" t="s">
        <v>20</v>
      </c>
      <c r="L584" s="14" t="s">
        <v>33</v>
      </c>
      <c r="M584" s="14" t="s">
        <v>20</v>
      </c>
      <c r="N584" s="14" t="s">
        <v>33</v>
      </c>
      <c r="O584" s="13" t="s">
        <v>877</v>
      </c>
      <c r="P584" s="14" t="s">
        <v>2426</v>
      </c>
      <c r="Q584" s="15"/>
      <c r="R584" s="10" t="str">
        <f>VLOOKUP(E584,Planilha2!A:D,3,FALSE)</f>
        <v>Região Intermediária de Divinópolis</v>
      </c>
      <c r="S584" s="11">
        <f>COUNTIFS($A$5:$A$595,A584)</f>
        <v>1</v>
      </c>
      <c r="T584" s="11">
        <f>COUNTIF($B$5:$B$595,B584)</f>
        <v>1</v>
      </c>
      <c r="U584" s="11">
        <f>COUNTIF($C$5:$C$595,C584)</f>
        <v>1</v>
      </c>
    </row>
    <row r="585" spans="1:21" ht="103.5" customHeight="1" x14ac:dyDescent="0.25">
      <c r="A585" s="13">
        <v>276064</v>
      </c>
      <c r="B585" s="14" t="s">
        <v>1586</v>
      </c>
      <c r="C585" s="14" t="s">
        <v>1587</v>
      </c>
      <c r="D585" s="14" t="s">
        <v>18</v>
      </c>
      <c r="E585" s="13">
        <v>3106200</v>
      </c>
      <c r="F585" s="14" t="s">
        <v>208</v>
      </c>
      <c r="G585" s="14" t="str">
        <f>R585</f>
        <v>Região Intermediária de Belo Horizonte</v>
      </c>
      <c r="H585" s="15">
        <f>VLOOKUP(E585,Planilha2!A:D,4,FALSE)</f>
        <v>0.81</v>
      </c>
      <c r="I585" s="14" t="s">
        <v>20</v>
      </c>
      <c r="J585" s="14" t="s">
        <v>20</v>
      </c>
      <c r="K585" s="14" t="s">
        <v>20</v>
      </c>
      <c r="L585" s="14" t="s">
        <v>20</v>
      </c>
      <c r="M585" s="14" t="s">
        <v>20</v>
      </c>
      <c r="N585" s="14" t="s">
        <v>33</v>
      </c>
      <c r="O585" s="14">
        <v>99.5</v>
      </c>
      <c r="P585" s="14" t="s">
        <v>2426</v>
      </c>
      <c r="Q585" s="15"/>
      <c r="R585" s="10" t="str">
        <f>VLOOKUP(E585,Planilha2!A:D,3,FALSE)</f>
        <v>Região Intermediária de Belo Horizonte</v>
      </c>
      <c r="S585" s="11">
        <f>COUNTIFS($A$5:$A$595,A585)</f>
        <v>1</v>
      </c>
      <c r="T585" s="11">
        <f>COUNTIF($B$5:$B$595,B585)</f>
        <v>1</v>
      </c>
      <c r="U585" s="11">
        <f>COUNTIF($C$5:$C$595,C585)</f>
        <v>1</v>
      </c>
    </row>
    <row r="586" spans="1:21" ht="103.5" customHeight="1" x14ac:dyDescent="0.25">
      <c r="A586" s="13">
        <v>276152</v>
      </c>
      <c r="B586" s="14" t="s">
        <v>1593</v>
      </c>
      <c r="C586" s="14" t="s">
        <v>1594</v>
      </c>
      <c r="D586" s="14" t="s">
        <v>18</v>
      </c>
      <c r="E586" s="13">
        <v>3106200</v>
      </c>
      <c r="F586" s="14" t="s">
        <v>70</v>
      </c>
      <c r="G586" s="14" t="str">
        <f>R586</f>
        <v>Região Intermediária de Belo Horizonte</v>
      </c>
      <c r="H586" s="15">
        <f>VLOOKUP(E586,Planilha2!A:D,4,FALSE)</f>
        <v>0.81</v>
      </c>
      <c r="I586" s="14" t="s">
        <v>33</v>
      </c>
      <c r="J586" s="14" t="s">
        <v>20</v>
      </c>
      <c r="K586" s="14" t="s">
        <v>20</v>
      </c>
      <c r="L586" s="14" t="s">
        <v>20</v>
      </c>
      <c r="M586" s="14" t="s">
        <v>20</v>
      </c>
      <c r="N586" s="14" t="s">
        <v>33</v>
      </c>
      <c r="O586" s="13" t="s">
        <v>416</v>
      </c>
      <c r="P586" s="14" t="s">
        <v>2426</v>
      </c>
      <c r="Q586" s="15"/>
      <c r="R586" s="10" t="str">
        <f>VLOOKUP(E586,Planilha2!A:D,3,FALSE)</f>
        <v>Região Intermediária de Belo Horizonte</v>
      </c>
      <c r="S586" s="11">
        <f>COUNTIFS($A$5:$A$595,A586)</f>
        <v>1</v>
      </c>
      <c r="T586" s="11">
        <f>COUNTIF($B$5:$B$595,B586)</f>
        <v>1</v>
      </c>
      <c r="U586" s="11">
        <f>COUNTIF($C$5:$C$595,C586)</f>
        <v>1</v>
      </c>
    </row>
    <row r="587" spans="1:21" ht="103.5" customHeight="1" x14ac:dyDescent="0.25">
      <c r="A587" s="13">
        <v>276171</v>
      </c>
      <c r="B587" s="14" t="s">
        <v>1595</v>
      </c>
      <c r="C587" s="14" t="s">
        <v>1596</v>
      </c>
      <c r="D587" s="14" t="s">
        <v>18</v>
      </c>
      <c r="E587" s="13">
        <v>3156908</v>
      </c>
      <c r="F587" s="14" t="s">
        <v>1111</v>
      </c>
      <c r="G587" s="14" t="str">
        <f>R587</f>
        <v>Região Intermediária de Uberaba</v>
      </c>
      <c r="H587" s="15">
        <f>VLOOKUP(E587,Planilha2!A:D,4,FALSE)</f>
        <v>0.73199999999999998</v>
      </c>
      <c r="I587" s="14" t="s">
        <v>33</v>
      </c>
      <c r="J587" s="14" t="s">
        <v>20</v>
      </c>
      <c r="K587" s="14" t="s">
        <v>20</v>
      </c>
      <c r="L587" s="14" t="s">
        <v>20</v>
      </c>
      <c r="M587" s="14" t="s">
        <v>20</v>
      </c>
      <c r="N587" s="14" t="s">
        <v>33</v>
      </c>
      <c r="O587" s="13" t="s">
        <v>1490</v>
      </c>
      <c r="P587" s="14" t="s">
        <v>2426</v>
      </c>
      <c r="Q587" s="15"/>
      <c r="R587" s="10" t="str">
        <f>VLOOKUP(E587,Planilha2!A:D,3,FALSE)</f>
        <v>Região Intermediária de Uberaba</v>
      </c>
      <c r="S587" s="11">
        <f>COUNTIFS($A$5:$A$595,A587)</f>
        <v>1</v>
      </c>
      <c r="T587" s="11">
        <f>COUNTIF($B$5:$B$595,B587)</f>
        <v>1</v>
      </c>
      <c r="U587" s="11">
        <f>COUNTIF($C$5:$C$595,C587)</f>
        <v>1</v>
      </c>
    </row>
    <row r="588" spans="1:21" ht="103.5" customHeight="1" x14ac:dyDescent="0.25">
      <c r="A588" s="13">
        <v>276222</v>
      </c>
      <c r="B588" s="14" t="s">
        <v>1600</v>
      </c>
      <c r="C588" s="14" t="s">
        <v>1601</v>
      </c>
      <c r="D588" s="14" t="s">
        <v>18</v>
      </c>
      <c r="E588" s="13">
        <v>3106200</v>
      </c>
      <c r="F588" s="14" t="s">
        <v>70</v>
      </c>
      <c r="G588" s="14" t="str">
        <f>R588</f>
        <v>Região Intermediária de Belo Horizonte</v>
      </c>
      <c r="H588" s="15">
        <f>VLOOKUP(E588,Planilha2!A:D,4,FALSE)</f>
        <v>0.81</v>
      </c>
      <c r="I588" s="14" t="s">
        <v>20</v>
      </c>
      <c r="J588" s="14" t="s">
        <v>20</v>
      </c>
      <c r="K588" s="14" t="s">
        <v>20</v>
      </c>
      <c r="L588" s="14" t="s">
        <v>20</v>
      </c>
      <c r="M588" s="14" t="s">
        <v>20</v>
      </c>
      <c r="N588" s="14" t="s">
        <v>33</v>
      </c>
      <c r="O588" s="13" t="s">
        <v>1602</v>
      </c>
      <c r="P588" s="14" t="s">
        <v>2426</v>
      </c>
      <c r="Q588" s="15"/>
      <c r="R588" s="10" t="str">
        <f>VLOOKUP(E588,Planilha2!A:D,3,FALSE)</f>
        <v>Região Intermediária de Belo Horizonte</v>
      </c>
      <c r="S588" s="11">
        <f>COUNTIFS($A$5:$A$595,A588)</f>
        <v>1</v>
      </c>
      <c r="T588" s="11">
        <f>COUNTIF($B$5:$B$595,B588)</f>
        <v>1</v>
      </c>
      <c r="U588" s="11">
        <f>COUNTIF($C$5:$C$595,C588)</f>
        <v>1</v>
      </c>
    </row>
    <row r="589" spans="1:21" ht="103.5" customHeight="1" x14ac:dyDescent="0.25">
      <c r="A589" s="13">
        <v>276233</v>
      </c>
      <c r="B589" s="14" t="s">
        <v>1605</v>
      </c>
      <c r="C589" s="14" t="s">
        <v>1606</v>
      </c>
      <c r="D589" s="14" t="s">
        <v>18</v>
      </c>
      <c r="E589" s="13">
        <v>3106200</v>
      </c>
      <c r="F589" s="14" t="s">
        <v>70</v>
      </c>
      <c r="G589" s="14" t="str">
        <f>R589</f>
        <v>Região Intermediária de Belo Horizonte</v>
      </c>
      <c r="H589" s="15">
        <f>VLOOKUP(E589,Planilha2!A:D,4,FALSE)</f>
        <v>0.81</v>
      </c>
      <c r="I589" s="14" t="s">
        <v>20</v>
      </c>
      <c r="J589" s="14" t="s">
        <v>33</v>
      </c>
      <c r="K589" s="14" t="s">
        <v>20</v>
      </c>
      <c r="L589" s="14" t="s">
        <v>20</v>
      </c>
      <c r="M589" s="14" t="s">
        <v>20</v>
      </c>
      <c r="N589" s="14" t="s">
        <v>33</v>
      </c>
      <c r="O589" s="13" t="s">
        <v>194</v>
      </c>
      <c r="P589" s="14" t="s">
        <v>2426</v>
      </c>
      <c r="Q589" s="15"/>
      <c r="R589" s="10" t="str">
        <f>VLOOKUP(E589,Planilha2!A:D,3,FALSE)</f>
        <v>Região Intermediária de Belo Horizonte</v>
      </c>
      <c r="S589" s="11">
        <f>COUNTIFS($A$5:$A$595,A589)</f>
        <v>1</v>
      </c>
      <c r="T589" s="11">
        <f>COUNTIF($B$5:$B$595,B589)</f>
        <v>1</v>
      </c>
      <c r="U589" s="11">
        <f>COUNTIF($C$5:$C$595,C589)</f>
        <v>1</v>
      </c>
    </row>
    <row r="590" spans="1:21" ht="103.5" customHeight="1" x14ac:dyDescent="0.25">
      <c r="A590" s="13">
        <v>276256</v>
      </c>
      <c r="B590" s="14" t="s">
        <v>1316</v>
      </c>
      <c r="C590" s="14" t="s">
        <v>1317</v>
      </c>
      <c r="D590" s="14" t="s">
        <v>18</v>
      </c>
      <c r="E590" s="13">
        <v>3106200</v>
      </c>
      <c r="F590" s="14" t="s">
        <v>208</v>
      </c>
      <c r="G590" s="14" t="str">
        <f>R590</f>
        <v>Região Intermediária de Belo Horizonte</v>
      </c>
      <c r="H590" s="15">
        <f>VLOOKUP(E590,Planilha2!A:D,4,FALSE)</f>
        <v>0.81</v>
      </c>
      <c r="I590" s="14" t="s">
        <v>20</v>
      </c>
      <c r="J590" s="14" t="s">
        <v>20</v>
      </c>
      <c r="K590" s="14" t="s">
        <v>20</v>
      </c>
      <c r="L590" s="14" t="s">
        <v>20</v>
      </c>
      <c r="M590" s="14" t="s">
        <v>20</v>
      </c>
      <c r="N590" s="14" t="s">
        <v>33</v>
      </c>
      <c r="O590" s="13" t="s">
        <v>997</v>
      </c>
      <c r="P590" s="14" t="s">
        <v>2426</v>
      </c>
      <c r="Q590" s="15"/>
      <c r="R590" s="10" t="str">
        <f>VLOOKUP(E590,Planilha2!A:D,3,FALSE)</f>
        <v>Região Intermediária de Belo Horizonte</v>
      </c>
      <c r="S590" s="11">
        <f>COUNTIFS($A$5:$A$595,A590)</f>
        <v>1</v>
      </c>
      <c r="T590" s="11">
        <f>COUNTIF($B$5:$B$595,B590)</f>
        <v>2</v>
      </c>
      <c r="U590" s="11">
        <f>COUNTIF($C$5:$C$595,C590)</f>
        <v>2</v>
      </c>
    </row>
    <row r="591" spans="1:21" ht="103.5" customHeight="1" x14ac:dyDescent="0.25">
      <c r="A591" s="13">
        <v>276332</v>
      </c>
      <c r="B591" s="14" t="s">
        <v>1618</v>
      </c>
      <c r="C591" s="14" t="s">
        <v>1619</v>
      </c>
      <c r="D591" s="14" t="s">
        <v>18</v>
      </c>
      <c r="E591" s="13">
        <v>3106705</v>
      </c>
      <c r="F591" s="14" t="s">
        <v>1073</v>
      </c>
      <c r="G591" s="14" t="str">
        <f>R591</f>
        <v>Região Intermediária de Belo Horizonte</v>
      </c>
      <c r="H591" s="15">
        <f>VLOOKUP(E591,Planilha2!A:D,4,FALSE)</f>
        <v>0.749</v>
      </c>
      <c r="I591" s="14" t="s">
        <v>33</v>
      </c>
      <c r="J591" s="14" t="s">
        <v>20</v>
      </c>
      <c r="K591" s="14" t="s">
        <v>20</v>
      </c>
      <c r="L591" s="14" t="s">
        <v>20</v>
      </c>
      <c r="M591" s="14" t="s">
        <v>20</v>
      </c>
      <c r="N591" s="14" t="s">
        <v>33</v>
      </c>
      <c r="O591" s="13" t="s">
        <v>1135</v>
      </c>
      <c r="P591" s="14" t="s">
        <v>2426</v>
      </c>
      <c r="Q591" s="15"/>
      <c r="R591" s="10" t="str">
        <f>VLOOKUP(E591,Planilha2!A:D,3,FALSE)</f>
        <v>Região Intermediária de Belo Horizonte</v>
      </c>
      <c r="S591" s="11">
        <f>COUNTIFS($A$5:$A$595,A591)</f>
        <v>1</v>
      </c>
      <c r="T591" s="11">
        <f>COUNTIF($B$5:$B$595,B591)</f>
        <v>1</v>
      </c>
      <c r="U591" s="11">
        <f>COUNTIF($C$5:$C$595,C591)</f>
        <v>1</v>
      </c>
    </row>
    <row r="592" spans="1:21" ht="103.5" customHeight="1" x14ac:dyDescent="0.25">
      <c r="A592" s="13">
        <v>276334</v>
      </c>
      <c r="B592" s="14" t="s">
        <v>1620</v>
      </c>
      <c r="C592" s="14" t="s">
        <v>1621</v>
      </c>
      <c r="D592" s="14" t="s">
        <v>18</v>
      </c>
      <c r="E592" s="13">
        <v>3154606</v>
      </c>
      <c r="F592" s="14" t="s">
        <v>1622</v>
      </c>
      <c r="G592" s="14" t="str">
        <f>R592</f>
        <v>Região Intermediária de Belo Horizonte</v>
      </c>
      <c r="H592" s="15">
        <f>VLOOKUP(E592,Planilha2!A:D,4,FALSE)</f>
        <v>0.68400000000000005</v>
      </c>
      <c r="I592" s="14" t="s">
        <v>20</v>
      </c>
      <c r="J592" s="14" t="s">
        <v>20</v>
      </c>
      <c r="K592" s="14" t="s">
        <v>20</v>
      </c>
      <c r="L592" s="14" t="s">
        <v>20</v>
      </c>
      <c r="M592" s="14" t="s">
        <v>20</v>
      </c>
      <c r="N592" s="14" t="s">
        <v>33</v>
      </c>
      <c r="O592" s="13" t="s">
        <v>591</v>
      </c>
      <c r="P592" s="14" t="s">
        <v>2426</v>
      </c>
      <c r="Q592" s="15"/>
      <c r="R592" s="10" t="str">
        <f>VLOOKUP(E592,Planilha2!A:D,3,FALSE)</f>
        <v>Região Intermediária de Belo Horizonte</v>
      </c>
      <c r="S592" s="11">
        <f>COUNTIFS($A$5:$A$595,A592)</f>
        <v>1</v>
      </c>
      <c r="T592" s="11">
        <f>COUNTIF($B$5:$B$595,B592)</f>
        <v>1</v>
      </c>
      <c r="U592" s="11">
        <f>COUNTIF($C$5:$C$595,C592)</f>
        <v>1</v>
      </c>
    </row>
    <row r="593" spans="1:21" ht="103.5" customHeight="1" x14ac:dyDescent="0.25">
      <c r="A593" s="13">
        <v>276388</v>
      </c>
      <c r="B593" s="14" t="s">
        <v>1623</v>
      </c>
      <c r="C593" s="14" t="s">
        <v>1624</v>
      </c>
      <c r="D593" s="14" t="s">
        <v>18</v>
      </c>
      <c r="E593" s="13">
        <v>3136702</v>
      </c>
      <c r="F593" s="14" t="s">
        <v>129</v>
      </c>
      <c r="G593" s="14" t="str">
        <f>R593</f>
        <v>Região Intermediária de Juíz de Fora</v>
      </c>
      <c r="H593" s="15">
        <f>VLOOKUP(E593,Planilha2!A:D,4,FALSE)</f>
        <v>0.77800000000000002</v>
      </c>
      <c r="I593" s="14" t="s">
        <v>20</v>
      </c>
      <c r="J593" s="14" t="s">
        <v>20</v>
      </c>
      <c r="K593" s="14" t="s">
        <v>20</v>
      </c>
      <c r="L593" s="14" t="s">
        <v>20</v>
      </c>
      <c r="M593" s="14" t="s">
        <v>20</v>
      </c>
      <c r="N593" s="14" t="s">
        <v>20</v>
      </c>
      <c r="O593" s="13" t="s">
        <v>197</v>
      </c>
      <c r="P593" s="14" t="s">
        <v>2426</v>
      </c>
      <c r="Q593" s="15"/>
      <c r="R593" s="10" t="str">
        <f>VLOOKUP(E593,Planilha2!A:D,3,FALSE)</f>
        <v>Região Intermediária de Juíz de Fora</v>
      </c>
      <c r="S593" s="11">
        <f>COUNTIFS($A$5:$A$595,A593)</f>
        <v>1</v>
      </c>
      <c r="T593" s="11">
        <f>COUNTIF($B$5:$B$595,B593)</f>
        <v>1</v>
      </c>
      <c r="U593" s="11">
        <f>COUNTIF($C$5:$C$595,C593)</f>
        <v>1</v>
      </c>
    </row>
    <row r="594" spans="1:21" ht="103.5" customHeight="1" x14ac:dyDescent="0.25">
      <c r="A594" s="13">
        <v>276434</v>
      </c>
      <c r="B594" s="14" t="s">
        <v>1625</v>
      </c>
      <c r="C594" s="14" t="s">
        <v>1626</v>
      </c>
      <c r="D594" s="14" t="s">
        <v>18</v>
      </c>
      <c r="E594" s="13">
        <v>3140001</v>
      </c>
      <c r="F594" s="14" t="s">
        <v>449</v>
      </c>
      <c r="G594" s="14" t="str">
        <f>R594</f>
        <v>Região Intermediária de Belo Horizonte</v>
      </c>
      <c r="H594" s="15">
        <f>VLOOKUP(E594,Planilha2!A:D,4,FALSE)</f>
        <v>0.74199999999999999</v>
      </c>
      <c r="I594" s="14" t="s">
        <v>20</v>
      </c>
      <c r="J594" s="14" t="s">
        <v>20</v>
      </c>
      <c r="K594" s="14" t="s">
        <v>20</v>
      </c>
      <c r="L594" s="14" t="s">
        <v>20</v>
      </c>
      <c r="M594" s="14" t="s">
        <v>20</v>
      </c>
      <c r="N594" s="14" t="s">
        <v>33</v>
      </c>
      <c r="O594" s="13" t="s">
        <v>197</v>
      </c>
      <c r="P594" s="14" t="s">
        <v>2426</v>
      </c>
      <c r="Q594" s="15"/>
      <c r="R594" s="10" t="str">
        <f>VLOOKUP(E594,Planilha2!A:D,3,FALSE)</f>
        <v>Região Intermediária de Belo Horizonte</v>
      </c>
      <c r="S594" s="11">
        <f>COUNTIFS($A$5:$A$595,A594)</f>
        <v>1</v>
      </c>
      <c r="T594" s="11">
        <f>COUNTIF($B$5:$B$595,B594)</f>
        <v>1</v>
      </c>
      <c r="U594" s="11">
        <f>COUNTIF($C$5:$C$595,C594)</f>
        <v>1</v>
      </c>
    </row>
    <row r="595" spans="1:21" ht="103.5" customHeight="1" x14ac:dyDescent="0.25">
      <c r="A595" s="13">
        <v>276443</v>
      </c>
      <c r="B595" s="14" t="s">
        <v>1627</v>
      </c>
      <c r="C595" s="14" t="s">
        <v>1628</v>
      </c>
      <c r="D595" s="14" t="s">
        <v>18</v>
      </c>
      <c r="E595" s="13">
        <v>3106200</v>
      </c>
      <c r="F595" s="14" t="s">
        <v>70</v>
      </c>
      <c r="G595" s="14" t="str">
        <f>R595</f>
        <v>Região Intermediária de Belo Horizonte</v>
      </c>
      <c r="H595" s="15">
        <f>VLOOKUP(E595,Planilha2!A:D,4,FALSE)</f>
        <v>0.81</v>
      </c>
      <c r="I595" s="14" t="s">
        <v>20</v>
      </c>
      <c r="J595" s="14" t="s">
        <v>20</v>
      </c>
      <c r="K595" s="14" t="s">
        <v>20</v>
      </c>
      <c r="L595" s="14" t="s">
        <v>20</v>
      </c>
      <c r="M595" s="14" t="s">
        <v>20</v>
      </c>
      <c r="N595" s="14" t="s">
        <v>20</v>
      </c>
      <c r="O595" s="13" t="s">
        <v>416</v>
      </c>
      <c r="P595" s="14" t="s">
        <v>2426</v>
      </c>
      <c r="Q595" s="15"/>
      <c r="R595" s="10" t="str">
        <f>VLOOKUP(E595,Planilha2!A:D,3,FALSE)</f>
        <v>Região Intermediária de Belo Horizonte</v>
      </c>
      <c r="S595" s="11">
        <f>COUNTIFS($A$5:$A$595,A595)</f>
        <v>1</v>
      </c>
      <c r="T595" s="11">
        <f>COUNTIF($B$5:$B$595,B595)</f>
        <v>1</v>
      </c>
      <c r="U595" s="11">
        <f>COUNTIF($C$5:$C$595,C595)</f>
        <v>1</v>
      </c>
    </row>
    <row r="597" spans="1:21" ht="103.5" customHeight="1" x14ac:dyDescent="0.25">
      <c r="I597" s="10">
        <v>8</v>
      </c>
      <c r="J597" s="11">
        <v>2</v>
      </c>
      <c r="K597" s="11">
        <v>4</v>
      </c>
      <c r="L597" s="11">
        <v>2</v>
      </c>
      <c r="M597" s="11">
        <v>2</v>
      </c>
      <c r="N597" s="11">
        <v>2</v>
      </c>
    </row>
    <row r="598" spans="1:21" ht="103.5" customHeight="1" x14ac:dyDescent="0.25">
      <c r="I598" s="10">
        <v>13</v>
      </c>
      <c r="J598" s="11">
        <v>4</v>
      </c>
      <c r="K598" s="11">
        <v>2</v>
      </c>
      <c r="L598" s="11">
        <v>4</v>
      </c>
      <c r="M598" s="11">
        <v>3</v>
      </c>
      <c r="N598" s="11">
        <v>16</v>
      </c>
    </row>
  </sheetData>
  <sheetProtection algorithmName="SHA-512" hashValue="/p1dbA5rUgPrJLMCtUGUgt74P1Kn7C2vFoF49T1TOz8yZi/yOwLVqROV2Yy3cwTwl+C5kYXr2pleO4P/J7MaaQ==" saltValue="F7qTHRWw58whETilgSU9ZQ==" spinCount="100000" sheet="1" objects="1" scenarios="1" autoFilter="0"/>
  <autoFilter ref="A4:U595">
    <sortState ref="A2:U592">
      <sortCondition ref="P1:P592"/>
    </sortState>
  </autoFilter>
  <mergeCells count="2">
    <mergeCell ref="A3:Q3"/>
    <mergeCell ref="A2:Q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55"/>
  <sheetViews>
    <sheetView workbookViewId="0">
      <selection activeCell="B1" sqref="B1:B1048576"/>
    </sheetView>
  </sheetViews>
  <sheetFormatPr defaultRowHeight="15" x14ac:dyDescent="0.25"/>
  <cols>
    <col min="1" max="1" width="9" bestFit="1" customWidth="1"/>
    <col min="2" max="2" width="40.7109375" customWidth="1"/>
    <col min="3" max="3" width="38.28515625" customWidth="1"/>
    <col min="4" max="4" width="8.28515625" bestFit="1" customWidth="1"/>
  </cols>
  <sheetData>
    <row r="1" spans="1:22" x14ac:dyDescent="0.25">
      <c r="A1" t="s">
        <v>1633</v>
      </c>
      <c r="B1" s="1" t="s">
        <v>1634</v>
      </c>
      <c r="D1" s="1" t="s">
        <v>1632</v>
      </c>
    </row>
    <row r="2" spans="1:22" ht="15.75" x14ac:dyDescent="0.25">
      <c r="A2" s="2">
        <v>3100104</v>
      </c>
      <c r="B2" s="3" t="s">
        <v>1636</v>
      </c>
      <c r="C2" s="2" t="s">
        <v>1635</v>
      </c>
      <c r="D2" s="4">
        <v>0.68899999999999995</v>
      </c>
      <c r="V2" t="e">
        <f>VLOOKUP(E2,Planilha2!A:D,4,FALSE)</f>
        <v>#N/A</v>
      </c>
    </row>
    <row r="3" spans="1:22" ht="15.75" x14ac:dyDescent="0.25">
      <c r="A3" s="2">
        <v>3100203</v>
      </c>
      <c r="B3" s="3" t="s">
        <v>37</v>
      </c>
      <c r="C3" s="2" t="s">
        <v>1637</v>
      </c>
      <c r="D3" s="4">
        <v>0.69799999999999995</v>
      </c>
    </row>
    <row r="4" spans="1:22" ht="15.75" x14ac:dyDescent="0.25">
      <c r="A4" s="2">
        <v>3100302</v>
      </c>
      <c r="B4" s="3" t="s">
        <v>1639</v>
      </c>
      <c r="C4" s="2" t="s">
        <v>1638</v>
      </c>
      <c r="D4" s="4">
        <v>0.65400000000000003</v>
      </c>
    </row>
    <row r="5" spans="1:22" ht="15.75" x14ac:dyDescent="0.25">
      <c r="A5" s="2">
        <v>3100401</v>
      </c>
      <c r="B5" s="3" t="s">
        <v>1640</v>
      </c>
      <c r="C5" s="2" t="s">
        <v>1638</v>
      </c>
      <c r="D5" s="4">
        <v>0.63</v>
      </c>
    </row>
    <row r="6" spans="1:22" ht="15.75" x14ac:dyDescent="0.25">
      <c r="A6" s="2">
        <v>3100500</v>
      </c>
      <c r="B6" s="3" t="s">
        <v>1642</v>
      </c>
      <c r="C6" s="2" t="s">
        <v>1641</v>
      </c>
      <c r="D6" s="4">
        <v>0.61</v>
      </c>
    </row>
    <row r="7" spans="1:22" ht="15.75" x14ac:dyDescent="0.25">
      <c r="A7" s="2">
        <v>3100609</v>
      </c>
      <c r="B7" s="3" t="s">
        <v>1644</v>
      </c>
      <c r="C7" s="2" t="s">
        <v>1643</v>
      </c>
      <c r="D7" s="4">
        <v>0.57599999999999996</v>
      </c>
    </row>
    <row r="8" spans="1:22" ht="15.75" x14ac:dyDescent="0.25">
      <c r="A8" s="2">
        <v>3100708</v>
      </c>
      <c r="B8" s="3" t="s">
        <v>1646</v>
      </c>
      <c r="C8" s="2" t="s">
        <v>1645</v>
      </c>
      <c r="D8" s="4">
        <v>0.67500000000000004</v>
      </c>
    </row>
    <row r="9" spans="1:22" ht="15.75" x14ac:dyDescent="0.25">
      <c r="A9" s="2">
        <v>3100807</v>
      </c>
      <c r="B9" s="3" t="s">
        <v>1648</v>
      </c>
      <c r="C9" s="2" t="s">
        <v>1647</v>
      </c>
      <c r="D9" s="4">
        <v>0.66300000000000003</v>
      </c>
    </row>
    <row r="10" spans="1:22" ht="15.75" x14ac:dyDescent="0.25">
      <c r="A10" s="2">
        <v>3100906</v>
      </c>
      <c r="B10" s="3" t="s">
        <v>1649</v>
      </c>
      <c r="C10" s="2" t="s">
        <v>1643</v>
      </c>
      <c r="D10" s="4">
        <v>0.64500000000000002</v>
      </c>
    </row>
    <row r="11" spans="1:22" ht="15.75" x14ac:dyDescent="0.25">
      <c r="A11" s="2">
        <v>3101003</v>
      </c>
      <c r="B11" s="3" t="s">
        <v>1650</v>
      </c>
      <c r="C11" s="2" t="s">
        <v>1643</v>
      </c>
      <c r="D11" s="4">
        <v>0.60099999999999998</v>
      </c>
    </row>
    <row r="12" spans="1:22" ht="15.75" x14ac:dyDescent="0.25">
      <c r="A12" s="2">
        <v>3101102</v>
      </c>
      <c r="B12" s="3" t="s">
        <v>1652</v>
      </c>
      <c r="C12" s="2" t="s">
        <v>1651</v>
      </c>
      <c r="D12" s="4">
        <v>0.68400000000000005</v>
      </c>
    </row>
    <row r="13" spans="1:22" ht="15.75" x14ac:dyDescent="0.25">
      <c r="A13" s="2">
        <v>3101201</v>
      </c>
      <c r="B13" s="3" t="s">
        <v>77</v>
      </c>
      <c r="C13" s="2" t="s">
        <v>1653</v>
      </c>
      <c r="D13" s="4">
        <v>0.66800000000000004</v>
      </c>
    </row>
    <row r="14" spans="1:22" ht="15.75" x14ac:dyDescent="0.25">
      <c r="A14" s="2">
        <v>3101300</v>
      </c>
      <c r="B14" s="3" t="s">
        <v>1654</v>
      </c>
      <c r="C14" s="2" t="s">
        <v>1653</v>
      </c>
      <c r="D14" s="4">
        <v>0.64900000000000002</v>
      </c>
    </row>
    <row r="15" spans="1:22" ht="15.75" x14ac:dyDescent="0.25">
      <c r="A15" s="2">
        <v>3101409</v>
      </c>
      <c r="B15" s="3" t="s">
        <v>1655</v>
      </c>
      <c r="C15" s="2" t="s">
        <v>1653</v>
      </c>
      <c r="D15" s="4">
        <v>0.67300000000000004</v>
      </c>
    </row>
    <row r="16" spans="1:22" ht="15.75" x14ac:dyDescent="0.25">
      <c r="A16" s="2">
        <v>3101508</v>
      </c>
      <c r="B16" s="3" t="s">
        <v>28</v>
      </c>
      <c r="C16" s="2" t="s">
        <v>1638</v>
      </c>
      <c r="D16" s="4">
        <v>0.72599999999999998</v>
      </c>
    </row>
    <row r="17" spans="1:4" ht="15.75" x14ac:dyDescent="0.25">
      <c r="A17" s="2">
        <v>3101607</v>
      </c>
      <c r="B17" s="3" t="s">
        <v>1656</v>
      </c>
      <c r="C17" s="2" t="s">
        <v>1647</v>
      </c>
      <c r="D17" s="4">
        <v>0.76100000000000001</v>
      </c>
    </row>
    <row r="18" spans="1:4" ht="15.75" x14ac:dyDescent="0.25">
      <c r="A18" s="2">
        <v>3101631</v>
      </c>
      <c r="B18" s="3" t="s">
        <v>1658</v>
      </c>
      <c r="C18" s="2" t="s">
        <v>1657</v>
      </c>
      <c r="D18" s="4">
        <v>0.67500000000000004</v>
      </c>
    </row>
    <row r="19" spans="1:4" ht="15.75" x14ac:dyDescent="0.25">
      <c r="A19" s="2">
        <v>3101706</v>
      </c>
      <c r="B19" s="3" t="s">
        <v>1659</v>
      </c>
      <c r="C19" s="2" t="s">
        <v>1643</v>
      </c>
      <c r="D19" s="4">
        <v>0.64200000000000002</v>
      </c>
    </row>
    <row r="20" spans="1:4" ht="15.75" x14ac:dyDescent="0.25">
      <c r="A20" s="2">
        <v>3101805</v>
      </c>
      <c r="B20" s="3" t="s">
        <v>1660</v>
      </c>
      <c r="C20" s="2" t="s">
        <v>1651</v>
      </c>
      <c r="D20" s="4">
        <v>0.64600000000000002</v>
      </c>
    </row>
    <row r="21" spans="1:4" ht="15.75" x14ac:dyDescent="0.25">
      <c r="A21" s="2">
        <v>3101904</v>
      </c>
      <c r="B21" s="3" t="s">
        <v>1661</v>
      </c>
      <c r="C21" s="2" t="s">
        <v>1647</v>
      </c>
      <c r="D21" s="4">
        <v>0.72499999999999998</v>
      </c>
    </row>
    <row r="22" spans="1:4" ht="15.75" x14ac:dyDescent="0.25">
      <c r="A22" s="2">
        <v>3102001</v>
      </c>
      <c r="B22" s="3" t="s">
        <v>1662</v>
      </c>
      <c r="C22" s="2" t="s">
        <v>1647</v>
      </c>
      <c r="D22" s="4">
        <v>0.66800000000000004</v>
      </c>
    </row>
    <row r="23" spans="1:4" ht="15.75" x14ac:dyDescent="0.25">
      <c r="A23" s="2">
        <v>3102050</v>
      </c>
      <c r="B23" s="3" t="s">
        <v>1663</v>
      </c>
      <c r="C23" s="2" t="s">
        <v>1638</v>
      </c>
      <c r="D23" s="4">
        <v>0.66100000000000003</v>
      </c>
    </row>
    <row r="24" spans="1:4" ht="15.75" x14ac:dyDescent="0.25">
      <c r="A24" s="2">
        <v>3153509</v>
      </c>
      <c r="B24" s="3" t="s">
        <v>1664</v>
      </c>
      <c r="C24" s="2" t="s">
        <v>1638</v>
      </c>
      <c r="D24" s="4">
        <v>0.66</v>
      </c>
    </row>
    <row r="25" spans="1:4" ht="15.75" x14ac:dyDescent="0.25">
      <c r="A25" s="2">
        <v>3102100</v>
      </c>
      <c r="B25" s="3" t="s">
        <v>500</v>
      </c>
      <c r="C25" s="2" t="s">
        <v>1657</v>
      </c>
      <c r="D25" s="4">
        <v>0.62</v>
      </c>
    </row>
    <row r="26" spans="1:4" ht="15.75" x14ac:dyDescent="0.25">
      <c r="A26" s="2">
        <v>3102209</v>
      </c>
      <c r="B26" s="3" t="s">
        <v>1665</v>
      </c>
      <c r="C26" s="2" t="s">
        <v>1641</v>
      </c>
      <c r="D26" s="4">
        <v>0.59199999999999997</v>
      </c>
    </row>
    <row r="27" spans="1:4" ht="15.75" x14ac:dyDescent="0.25">
      <c r="A27" s="2">
        <v>3102308</v>
      </c>
      <c r="B27" s="3" t="s">
        <v>1666</v>
      </c>
      <c r="C27" s="2" t="s">
        <v>1638</v>
      </c>
      <c r="D27" s="4">
        <v>0.67600000000000005</v>
      </c>
    </row>
    <row r="28" spans="1:4" ht="15.75" x14ac:dyDescent="0.25">
      <c r="A28" s="2">
        <v>3102407</v>
      </c>
      <c r="B28" s="3" t="s">
        <v>1667</v>
      </c>
      <c r="C28" s="2" t="s">
        <v>1643</v>
      </c>
      <c r="D28" s="4">
        <v>0.57199999999999995</v>
      </c>
    </row>
    <row r="29" spans="1:4" ht="15.75" x14ac:dyDescent="0.25">
      <c r="A29" s="2">
        <v>3102506</v>
      </c>
      <c r="B29" s="3" t="s">
        <v>1668</v>
      </c>
      <c r="C29" s="2" t="s">
        <v>1638</v>
      </c>
      <c r="D29" s="4">
        <v>0.64100000000000001</v>
      </c>
    </row>
    <row r="30" spans="1:4" ht="15.75" x14ac:dyDescent="0.25">
      <c r="A30" s="2">
        <v>3102605</v>
      </c>
      <c r="B30" s="3" t="s">
        <v>430</v>
      </c>
      <c r="C30" s="2" t="s">
        <v>1653</v>
      </c>
      <c r="D30" s="4">
        <v>0.73399999999999999</v>
      </c>
    </row>
    <row r="31" spans="1:4" ht="15.75" x14ac:dyDescent="0.25">
      <c r="A31" s="2">
        <v>3102803</v>
      </c>
      <c r="B31" s="3" t="s">
        <v>1669</v>
      </c>
      <c r="C31" s="2" t="s">
        <v>1638</v>
      </c>
      <c r="D31" s="4">
        <v>0.7</v>
      </c>
    </row>
    <row r="32" spans="1:4" ht="15.75" x14ac:dyDescent="0.25">
      <c r="A32" s="2">
        <v>3102852</v>
      </c>
      <c r="B32" s="3" t="s">
        <v>1670</v>
      </c>
      <c r="C32" s="2" t="s">
        <v>1643</v>
      </c>
      <c r="D32" s="4">
        <v>0.59699999999999998</v>
      </c>
    </row>
    <row r="33" spans="1:4" ht="15.75" x14ac:dyDescent="0.25">
      <c r="A33" s="2">
        <v>3102902</v>
      </c>
      <c r="B33" s="3" t="s">
        <v>1671</v>
      </c>
      <c r="C33" s="2" t="s">
        <v>1657</v>
      </c>
      <c r="D33" s="4">
        <v>0.68300000000000005</v>
      </c>
    </row>
    <row r="34" spans="1:4" ht="15.75" x14ac:dyDescent="0.25">
      <c r="A34" s="2">
        <v>3103009</v>
      </c>
      <c r="B34" s="3" t="s">
        <v>1672</v>
      </c>
      <c r="C34" s="2" t="s">
        <v>1641</v>
      </c>
      <c r="D34" s="4">
        <v>0.64500000000000002</v>
      </c>
    </row>
    <row r="35" spans="1:4" ht="15.75" x14ac:dyDescent="0.25">
      <c r="A35" s="2">
        <v>3103108</v>
      </c>
      <c r="B35" s="3" t="s">
        <v>1673</v>
      </c>
      <c r="C35" s="2" t="s">
        <v>1638</v>
      </c>
      <c r="D35" s="4">
        <v>0.68400000000000005</v>
      </c>
    </row>
    <row r="36" spans="1:4" ht="15.75" x14ac:dyDescent="0.25">
      <c r="A36" s="2">
        <v>3103207</v>
      </c>
      <c r="B36" s="3" t="s">
        <v>1675</v>
      </c>
      <c r="C36" s="2" t="s">
        <v>1674</v>
      </c>
      <c r="D36" s="4">
        <v>0.69499999999999995</v>
      </c>
    </row>
    <row r="37" spans="1:4" ht="15.75" x14ac:dyDescent="0.25">
      <c r="A37" s="2">
        <v>3103306</v>
      </c>
      <c r="B37" s="3" t="s">
        <v>1676</v>
      </c>
      <c r="C37" s="2" t="s">
        <v>1638</v>
      </c>
      <c r="D37" s="4">
        <v>0.66100000000000003</v>
      </c>
    </row>
    <row r="38" spans="1:4" ht="15.75" x14ac:dyDescent="0.25">
      <c r="A38" s="2">
        <v>3103405</v>
      </c>
      <c r="B38" s="3" t="s">
        <v>1677</v>
      </c>
      <c r="C38" s="2" t="s">
        <v>1643</v>
      </c>
      <c r="D38" s="4">
        <v>0.66300000000000003</v>
      </c>
    </row>
    <row r="39" spans="1:4" ht="15.75" x14ac:dyDescent="0.25">
      <c r="A39" s="2">
        <v>3103504</v>
      </c>
      <c r="B39" s="3" t="s">
        <v>393</v>
      </c>
      <c r="C39" s="2" t="s">
        <v>1635</v>
      </c>
      <c r="D39" s="4">
        <v>0.77300000000000002</v>
      </c>
    </row>
    <row r="40" spans="1:4" ht="15.75" x14ac:dyDescent="0.25">
      <c r="A40" s="2">
        <v>3103603</v>
      </c>
      <c r="B40" s="3" t="s">
        <v>1678</v>
      </c>
      <c r="C40" s="2" t="s">
        <v>1638</v>
      </c>
      <c r="D40" s="4">
        <v>0.69699999999999995</v>
      </c>
    </row>
    <row r="41" spans="1:4" ht="15.75" x14ac:dyDescent="0.25">
      <c r="A41" s="2">
        <v>3103702</v>
      </c>
      <c r="B41" s="3" t="s">
        <v>840</v>
      </c>
      <c r="C41" s="2" t="s">
        <v>1638</v>
      </c>
      <c r="D41" s="4">
        <v>0.53600000000000003</v>
      </c>
    </row>
    <row r="42" spans="1:4" ht="15.75" x14ac:dyDescent="0.25">
      <c r="A42" s="2">
        <v>3103751</v>
      </c>
      <c r="B42" s="3" t="s">
        <v>1679</v>
      </c>
      <c r="C42" s="2" t="s">
        <v>1635</v>
      </c>
      <c r="D42" s="4">
        <v>0.70799999999999996</v>
      </c>
    </row>
    <row r="43" spans="1:4" ht="15.75" x14ac:dyDescent="0.25">
      <c r="A43" s="2">
        <v>3103801</v>
      </c>
      <c r="B43" s="3" t="s">
        <v>1681</v>
      </c>
      <c r="C43" s="2" t="s">
        <v>1680</v>
      </c>
      <c r="D43" s="4">
        <v>0.72399999999999998</v>
      </c>
    </row>
    <row r="44" spans="1:4" ht="15.75" x14ac:dyDescent="0.25">
      <c r="A44" s="2">
        <v>3103900</v>
      </c>
      <c r="B44" s="3" t="s">
        <v>1682</v>
      </c>
      <c r="C44" s="2" t="s">
        <v>1637</v>
      </c>
      <c r="D44" s="4">
        <v>0.69799999999999995</v>
      </c>
    </row>
    <row r="45" spans="1:4" ht="15.75" x14ac:dyDescent="0.25">
      <c r="A45" s="2">
        <v>3104007</v>
      </c>
      <c r="B45" s="3" t="s">
        <v>200</v>
      </c>
      <c r="C45" s="2" t="s">
        <v>1645</v>
      </c>
      <c r="D45" s="4">
        <v>0.77200000000000002</v>
      </c>
    </row>
    <row r="46" spans="1:4" ht="15.75" x14ac:dyDescent="0.25">
      <c r="A46" s="2">
        <v>3104106</v>
      </c>
      <c r="B46" s="3" t="s">
        <v>1683</v>
      </c>
      <c r="C46" s="2" t="s">
        <v>1647</v>
      </c>
      <c r="D46" s="4">
        <v>0.68300000000000005</v>
      </c>
    </row>
    <row r="47" spans="1:4" ht="15.75" x14ac:dyDescent="0.25">
      <c r="A47" s="2">
        <v>3104205</v>
      </c>
      <c r="B47" s="3" t="s">
        <v>1211</v>
      </c>
      <c r="C47" s="2" t="s">
        <v>1637</v>
      </c>
      <c r="D47" s="4">
        <v>0.749</v>
      </c>
    </row>
    <row r="48" spans="1:4" ht="15.75" x14ac:dyDescent="0.25">
      <c r="A48" s="2">
        <v>3104304</v>
      </c>
      <c r="B48" s="3" t="s">
        <v>1684</v>
      </c>
      <c r="C48" s="2" t="s">
        <v>1647</v>
      </c>
      <c r="D48" s="4">
        <v>0.72699999999999998</v>
      </c>
    </row>
    <row r="49" spans="1:4" ht="15.75" x14ac:dyDescent="0.25">
      <c r="A49" s="2">
        <v>3104403</v>
      </c>
      <c r="B49" s="3" t="s">
        <v>1685</v>
      </c>
      <c r="C49" s="2" t="s">
        <v>1638</v>
      </c>
      <c r="D49" s="4">
        <v>0.64300000000000002</v>
      </c>
    </row>
    <row r="50" spans="1:4" ht="15.75" x14ac:dyDescent="0.25">
      <c r="A50" s="2">
        <v>3104452</v>
      </c>
      <c r="B50" s="3" t="s">
        <v>1686</v>
      </c>
      <c r="C50" s="2" t="s">
        <v>1643</v>
      </c>
      <c r="D50" s="4">
        <v>0.58199999999999996</v>
      </c>
    </row>
    <row r="51" spans="1:4" ht="15.75" x14ac:dyDescent="0.25">
      <c r="A51" s="2">
        <v>3104502</v>
      </c>
      <c r="B51" s="3" t="s">
        <v>41</v>
      </c>
      <c r="C51" s="2" t="s">
        <v>1680</v>
      </c>
      <c r="D51" s="4">
        <v>0.65600000000000003</v>
      </c>
    </row>
    <row r="52" spans="1:4" ht="15.75" x14ac:dyDescent="0.25">
      <c r="A52" s="2">
        <v>3104601</v>
      </c>
      <c r="B52" s="3" t="s">
        <v>1687</v>
      </c>
      <c r="C52" s="2" t="s">
        <v>1638</v>
      </c>
      <c r="D52" s="4">
        <v>0.69399999999999995</v>
      </c>
    </row>
    <row r="53" spans="1:4" ht="15.75" x14ac:dyDescent="0.25">
      <c r="A53" s="2">
        <v>3104700</v>
      </c>
      <c r="B53" s="3" t="s">
        <v>1688</v>
      </c>
      <c r="C53" s="2" t="s">
        <v>1643</v>
      </c>
      <c r="D53" s="4">
        <v>0.58799999999999997</v>
      </c>
    </row>
    <row r="54" spans="1:4" ht="15.75" x14ac:dyDescent="0.25">
      <c r="A54" s="2">
        <v>3104809</v>
      </c>
      <c r="B54" s="3" t="s">
        <v>1689</v>
      </c>
      <c r="C54" s="2" t="s">
        <v>1674</v>
      </c>
      <c r="D54" s="4">
        <v>0.65600000000000003</v>
      </c>
    </row>
    <row r="55" spans="1:4" ht="15.75" x14ac:dyDescent="0.25">
      <c r="A55" s="2">
        <v>3104908</v>
      </c>
      <c r="B55" s="3" t="s">
        <v>1690</v>
      </c>
      <c r="C55" s="2" t="s">
        <v>1653</v>
      </c>
      <c r="D55" s="4">
        <v>0.68100000000000005</v>
      </c>
    </row>
    <row r="56" spans="1:4" ht="15.75" x14ac:dyDescent="0.25">
      <c r="A56" s="2">
        <v>3105004</v>
      </c>
      <c r="B56" s="3" t="s">
        <v>1691</v>
      </c>
      <c r="C56" s="2" t="s">
        <v>1674</v>
      </c>
      <c r="D56" s="4">
        <v>0.67100000000000004</v>
      </c>
    </row>
    <row r="57" spans="1:4" ht="15.75" x14ac:dyDescent="0.25">
      <c r="A57" s="2">
        <v>3105103</v>
      </c>
      <c r="B57" s="3" t="s">
        <v>1692</v>
      </c>
      <c r="C57" s="2" t="s">
        <v>1637</v>
      </c>
      <c r="D57" s="4">
        <v>0.74099999999999999</v>
      </c>
    </row>
    <row r="58" spans="1:4" ht="15.75" x14ac:dyDescent="0.25">
      <c r="A58" s="2">
        <v>3105202</v>
      </c>
      <c r="B58" s="3" t="s">
        <v>1693</v>
      </c>
      <c r="C58" s="2" t="s">
        <v>1643</v>
      </c>
      <c r="D58" s="4">
        <v>0.59899999999999998</v>
      </c>
    </row>
    <row r="59" spans="1:4" ht="15.75" x14ac:dyDescent="0.25">
      <c r="A59" s="2">
        <v>3105301</v>
      </c>
      <c r="B59" s="3" t="s">
        <v>1694</v>
      </c>
      <c r="C59" s="2" t="s">
        <v>1653</v>
      </c>
      <c r="D59" s="4">
        <v>0.69199999999999995</v>
      </c>
    </row>
    <row r="60" spans="1:4" ht="15.75" x14ac:dyDescent="0.25">
      <c r="A60" s="2">
        <v>3105400</v>
      </c>
      <c r="B60" s="3" t="s">
        <v>767</v>
      </c>
      <c r="C60" s="2" t="s">
        <v>1674</v>
      </c>
      <c r="D60" s="4">
        <v>0.72199999999999998</v>
      </c>
    </row>
    <row r="61" spans="1:4" ht="15.75" x14ac:dyDescent="0.25">
      <c r="A61" s="2">
        <v>3105509</v>
      </c>
      <c r="B61" s="3" t="s">
        <v>1695</v>
      </c>
      <c r="C61" s="2" t="s">
        <v>1638</v>
      </c>
      <c r="D61" s="4">
        <v>0.64900000000000002</v>
      </c>
    </row>
    <row r="62" spans="1:4" ht="15.75" x14ac:dyDescent="0.25">
      <c r="A62" s="2">
        <v>3105608</v>
      </c>
      <c r="B62" s="3" t="s">
        <v>410</v>
      </c>
      <c r="C62" s="2" t="s">
        <v>1657</v>
      </c>
      <c r="D62" s="4">
        <v>0.76900000000000002</v>
      </c>
    </row>
    <row r="63" spans="1:4" ht="15.75" x14ac:dyDescent="0.25">
      <c r="A63" s="2">
        <v>3105707</v>
      </c>
      <c r="B63" s="3" t="s">
        <v>1696</v>
      </c>
      <c r="C63" s="2" t="s">
        <v>1638</v>
      </c>
      <c r="D63" s="4">
        <v>0.624</v>
      </c>
    </row>
    <row r="64" spans="1:4" ht="15.75" x14ac:dyDescent="0.25">
      <c r="A64" s="2">
        <v>3105905</v>
      </c>
      <c r="B64" s="3" t="s">
        <v>1697</v>
      </c>
      <c r="C64" s="2" t="s">
        <v>1657</v>
      </c>
      <c r="D64" s="4">
        <v>0.73399999999999999</v>
      </c>
    </row>
    <row r="65" spans="1:4" ht="15.75" x14ac:dyDescent="0.25">
      <c r="A65" s="2">
        <v>3106002</v>
      </c>
      <c r="B65" s="3" t="s">
        <v>1698</v>
      </c>
      <c r="C65" s="2" t="s">
        <v>1641</v>
      </c>
      <c r="D65" s="4">
        <v>0.67400000000000004</v>
      </c>
    </row>
    <row r="66" spans="1:4" ht="15.75" x14ac:dyDescent="0.25">
      <c r="A66" s="2">
        <v>3106101</v>
      </c>
      <c r="B66" s="3" t="s">
        <v>1699</v>
      </c>
      <c r="C66" s="2" t="s">
        <v>1638</v>
      </c>
      <c r="D66" s="4">
        <v>0.66</v>
      </c>
    </row>
    <row r="67" spans="1:4" ht="15.75" x14ac:dyDescent="0.25">
      <c r="A67" s="2">
        <v>3106200</v>
      </c>
      <c r="B67" s="3" t="s">
        <v>70</v>
      </c>
      <c r="C67" s="2" t="s">
        <v>1674</v>
      </c>
      <c r="D67" s="4">
        <v>0.81</v>
      </c>
    </row>
    <row r="68" spans="1:4" ht="15.75" x14ac:dyDescent="0.25">
      <c r="A68" s="2">
        <v>3106309</v>
      </c>
      <c r="B68" s="3" t="s">
        <v>1700</v>
      </c>
      <c r="C68" s="2" t="s">
        <v>1641</v>
      </c>
      <c r="D68" s="4">
        <v>0.68600000000000005</v>
      </c>
    </row>
    <row r="69" spans="1:4" ht="15.75" x14ac:dyDescent="0.25">
      <c r="A69" s="2">
        <v>3106408</v>
      </c>
      <c r="B69" s="3" t="s">
        <v>1466</v>
      </c>
      <c r="C69" s="2" t="s">
        <v>1657</v>
      </c>
      <c r="D69" s="4">
        <v>0.65500000000000003</v>
      </c>
    </row>
    <row r="70" spans="1:4" ht="15.75" x14ac:dyDescent="0.25">
      <c r="A70" s="2">
        <v>3106507</v>
      </c>
      <c r="B70" s="3" t="s">
        <v>1701</v>
      </c>
      <c r="C70" s="2" t="s">
        <v>1643</v>
      </c>
      <c r="D70" s="4">
        <v>0.628</v>
      </c>
    </row>
    <row r="71" spans="1:4" ht="15.75" x14ac:dyDescent="0.25">
      <c r="A71" s="2">
        <v>3106655</v>
      </c>
      <c r="B71" s="3" t="s">
        <v>1703</v>
      </c>
      <c r="C71" s="2" t="s">
        <v>1702</v>
      </c>
      <c r="D71" s="4">
        <v>0.60399999999999998</v>
      </c>
    </row>
    <row r="72" spans="1:4" ht="15.75" x14ac:dyDescent="0.25">
      <c r="A72" s="2">
        <v>3106606</v>
      </c>
      <c r="B72" s="3" t="s">
        <v>1704</v>
      </c>
      <c r="C72" s="2" t="s">
        <v>1643</v>
      </c>
      <c r="D72" s="4">
        <v>0.59399999999999997</v>
      </c>
    </row>
    <row r="73" spans="1:4" ht="15.75" x14ac:dyDescent="0.25">
      <c r="A73" s="2">
        <v>3106705</v>
      </c>
      <c r="B73" s="3" t="s">
        <v>1073</v>
      </c>
      <c r="C73" s="2" t="s">
        <v>1674</v>
      </c>
      <c r="D73" s="4">
        <v>0.749</v>
      </c>
    </row>
    <row r="74" spans="1:4" ht="15.75" x14ac:dyDescent="0.25">
      <c r="A74" s="2">
        <v>3106804</v>
      </c>
      <c r="B74" s="3" t="s">
        <v>1705</v>
      </c>
      <c r="C74" s="2" t="s">
        <v>1638</v>
      </c>
      <c r="D74" s="4">
        <v>0.62</v>
      </c>
    </row>
    <row r="75" spans="1:4" ht="15.75" x14ac:dyDescent="0.25">
      <c r="A75" s="2">
        <v>3106903</v>
      </c>
      <c r="B75" s="3" t="s">
        <v>1706</v>
      </c>
      <c r="C75" s="2" t="s">
        <v>1638</v>
      </c>
      <c r="D75" s="4">
        <v>0.74399999999999999</v>
      </c>
    </row>
    <row r="76" spans="1:4" ht="15.75" x14ac:dyDescent="0.25">
      <c r="A76" s="2">
        <v>3107000</v>
      </c>
      <c r="B76" s="3" t="s">
        <v>1707</v>
      </c>
      <c r="C76" s="2" t="s">
        <v>1637</v>
      </c>
      <c r="D76" s="4">
        <v>0.68799999999999994</v>
      </c>
    </row>
    <row r="77" spans="1:4" ht="15.75" x14ac:dyDescent="0.25">
      <c r="A77" s="2">
        <v>3107109</v>
      </c>
      <c r="B77" s="3" t="s">
        <v>1518</v>
      </c>
      <c r="C77" s="2" t="s">
        <v>1647</v>
      </c>
      <c r="D77" s="4">
        <v>0.70399999999999996</v>
      </c>
    </row>
    <row r="78" spans="1:4" ht="15.75" x14ac:dyDescent="0.25">
      <c r="A78" s="2">
        <v>3107208</v>
      </c>
      <c r="B78" s="3" t="s">
        <v>1708</v>
      </c>
      <c r="C78" s="2" t="s">
        <v>1638</v>
      </c>
      <c r="D78" s="4">
        <v>0.64500000000000002</v>
      </c>
    </row>
    <row r="79" spans="1:4" ht="15.75" x14ac:dyDescent="0.25">
      <c r="A79" s="2">
        <v>3107307</v>
      </c>
      <c r="B79" s="3" t="s">
        <v>1709</v>
      </c>
      <c r="C79" s="2" t="s">
        <v>1702</v>
      </c>
      <c r="D79" s="4">
        <v>0.7</v>
      </c>
    </row>
    <row r="80" spans="1:4" ht="15.75" x14ac:dyDescent="0.25">
      <c r="A80" s="2">
        <v>3107406</v>
      </c>
      <c r="B80" s="3" t="s">
        <v>164</v>
      </c>
      <c r="C80" s="2" t="s">
        <v>1637</v>
      </c>
      <c r="D80" s="4">
        <v>0.75</v>
      </c>
    </row>
    <row r="81" spans="1:4" ht="15.75" x14ac:dyDescent="0.25">
      <c r="A81" s="2">
        <v>3107505</v>
      </c>
      <c r="B81" s="3" t="s">
        <v>1710</v>
      </c>
      <c r="C81" s="2" t="s">
        <v>1638</v>
      </c>
      <c r="D81" s="4">
        <v>0.67300000000000004</v>
      </c>
    </row>
    <row r="82" spans="1:4" ht="15.75" x14ac:dyDescent="0.25">
      <c r="A82" s="2">
        <v>3107604</v>
      </c>
      <c r="B82" s="3" t="s">
        <v>1711</v>
      </c>
      <c r="C82" s="2" t="s">
        <v>1647</v>
      </c>
      <c r="D82" s="4">
        <v>0.73499999999999999</v>
      </c>
    </row>
    <row r="83" spans="1:4" ht="15.75" x14ac:dyDescent="0.25">
      <c r="A83" s="2">
        <v>3107703</v>
      </c>
      <c r="B83" s="3" t="s">
        <v>1712</v>
      </c>
      <c r="C83" s="2" t="s">
        <v>1674</v>
      </c>
      <c r="D83" s="4">
        <v>0.68300000000000005</v>
      </c>
    </row>
    <row r="84" spans="1:4" ht="15.75" x14ac:dyDescent="0.25">
      <c r="A84" s="2">
        <v>3107802</v>
      </c>
      <c r="B84" s="3" t="s">
        <v>1713</v>
      </c>
      <c r="C84" s="2" t="s">
        <v>1641</v>
      </c>
      <c r="D84" s="4">
        <v>0.623</v>
      </c>
    </row>
    <row r="85" spans="1:4" ht="15.75" x14ac:dyDescent="0.25">
      <c r="A85" s="2">
        <v>3107901</v>
      </c>
      <c r="B85" s="3" t="s">
        <v>1714</v>
      </c>
      <c r="C85" s="2" t="s">
        <v>1653</v>
      </c>
      <c r="D85" s="4">
        <v>0.65300000000000002</v>
      </c>
    </row>
    <row r="86" spans="1:4" ht="15.75" x14ac:dyDescent="0.25">
      <c r="A86" s="2">
        <v>3108008</v>
      </c>
      <c r="B86" s="3" t="s">
        <v>1715</v>
      </c>
      <c r="C86" s="2" t="s">
        <v>1647</v>
      </c>
      <c r="D86" s="4">
        <v>0.69199999999999995</v>
      </c>
    </row>
    <row r="87" spans="1:4" ht="15.75" x14ac:dyDescent="0.25">
      <c r="A87" s="2">
        <v>3108107</v>
      </c>
      <c r="B87" s="3" t="s">
        <v>1716</v>
      </c>
      <c r="C87" s="2" t="s">
        <v>1637</v>
      </c>
      <c r="D87" s="4">
        <v>0.63700000000000001</v>
      </c>
    </row>
    <row r="88" spans="1:4" ht="15.75" x14ac:dyDescent="0.25">
      <c r="A88" s="2">
        <v>3108206</v>
      </c>
      <c r="B88" s="3" t="s">
        <v>1717</v>
      </c>
      <c r="C88" s="2" t="s">
        <v>1680</v>
      </c>
      <c r="D88" s="4">
        <v>0.67800000000000005</v>
      </c>
    </row>
    <row r="89" spans="1:4" ht="15.75" x14ac:dyDescent="0.25">
      <c r="A89" s="2">
        <v>3108255</v>
      </c>
      <c r="B89" s="3" t="s">
        <v>1718</v>
      </c>
      <c r="C89" s="2" t="s">
        <v>1702</v>
      </c>
      <c r="D89" s="4">
        <v>0.53700000000000003</v>
      </c>
    </row>
    <row r="90" spans="1:4" ht="15.75" x14ac:dyDescent="0.25">
      <c r="A90" s="2">
        <v>3108305</v>
      </c>
      <c r="B90" s="3" t="s">
        <v>1719</v>
      </c>
      <c r="C90" s="2" t="s">
        <v>1653</v>
      </c>
      <c r="D90" s="4">
        <v>0.73</v>
      </c>
    </row>
    <row r="91" spans="1:4" ht="15.75" x14ac:dyDescent="0.25">
      <c r="A91" s="2">
        <v>3108404</v>
      </c>
      <c r="B91" s="3" t="s">
        <v>1720</v>
      </c>
      <c r="C91" s="2" t="s">
        <v>1653</v>
      </c>
      <c r="D91" s="4">
        <v>0.70199999999999996</v>
      </c>
    </row>
    <row r="92" spans="1:4" ht="15.75" x14ac:dyDescent="0.25">
      <c r="A92" s="2">
        <v>3108503</v>
      </c>
      <c r="B92" s="3" t="s">
        <v>1721</v>
      </c>
      <c r="C92" s="2" t="s">
        <v>1702</v>
      </c>
      <c r="D92" s="4">
        <v>0.60199999999999998</v>
      </c>
    </row>
    <row r="93" spans="1:4" ht="15.75" x14ac:dyDescent="0.25">
      <c r="A93" s="2">
        <v>3108701</v>
      </c>
      <c r="B93" s="3" t="s">
        <v>1722</v>
      </c>
      <c r="C93" s="2" t="s">
        <v>1638</v>
      </c>
      <c r="D93" s="4">
        <v>0.625</v>
      </c>
    </row>
    <row r="94" spans="1:4" ht="15.75" x14ac:dyDescent="0.25">
      <c r="A94" s="2">
        <v>3108552</v>
      </c>
      <c r="B94" s="3" t="s">
        <v>1723</v>
      </c>
      <c r="C94" s="2" t="s">
        <v>1680</v>
      </c>
      <c r="D94" s="4">
        <v>0.67400000000000004</v>
      </c>
    </row>
    <row r="95" spans="1:4" ht="15.75" x14ac:dyDescent="0.25">
      <c r="A95" s="2">
        <v>3108602</v>
      </c>
      <c r="B95" s="3" t="s">
        <v>1724</v>
      </c>
      <c r="C95" s="2" t="s">
        <v>1702</v>
      </c>
      <c r="D95" s="4">
        <v>0.65600000000000003</v>
      </c>
    </row>
    <row r="96" spans="1:4" ht="15.75" x14ac:dyDescent="0.25">
      <c r="A96" s="2">
        <v>3108800</v>
      </c>
      <c r="B96" s="3" t="s">
        <v>1725</v>
      </c>
      <c r="C96" s="2" t="s">
        <v>1641</v>
      </c>
      <c r="D96" s="4">
        <v>0.69199999999999995</v>
      </c>
    </row>
    <row r="97" spans="1:4" ht="15.75" x14ac:dyDescent="0.25">
      <c r="A97" s="2">
        <v>3108909</v>
      </c>
      <c r="B97" s="3" t="s">
        <v>1726</v>
      </c>
      <c r="C97" s="2" t="s">
        <v>1653</v>
      </c>
      <c r="D97" s="4">
        <v>0.624</v>
      </c>
    </row>
    <row r="98" spans="1:4" ht="15.75" x14ac:dyDescent="0.25">
      <c r="A98" s="2">
        <v>3109006</v>
      </c>
      <c r="B98" s="3" t="s">
        <v>175</v>
      </c>
      <c r="C98" s="2" t="s">
        <v>1674</v>
      </c>
      <c r="D98" s="4">
        <v>0.747</v>
      </c>
    </row>
    <row r="99" spans="1:4" ht="15.75" x14ac:dyDescent="0.25">
      <c r="A99" s="2">
        <v>3109105</v>
      </c>
      <c r="B99" s="3" t="s">
        <v>1727</v>
      </c>
      <c r="C99" s="2" t="s">
        <v>1653</v>
      </c>
      <c r="D99" s="4">
        <v>0.65800000000000003</v>
      </c>
    </row>
    <row r="100" spans="1:4" ht="15.75" x14ac:dyDescent="0.25">
      <c r="A100" s="2">
        <v>3109204</v>
      </c>
      <c r="B100" s="3" t="s">
        <v>1728</v>
      </c>
      <c r="C100" s="2" t="s">
        <v>1674</v>
      </c>
      <c r="D100" s="4">
        <v>0.66900000000000004</v>
      </c>
    </row>
    <row r="101" spans="1:4" ht="15.75" x14ac:dyDescent="0.25">
      <c r="A101" s="2">
        <v>3109253</v>
      </c>
      <c r="B101" s="3" t="s">
        <v>1729</v>
      </c>
      <c r="C101" s="2" t="s">
        <v>1641</v>
      </c>
      <c r="D101" s="4">
        <v>0.627</v>
      </c>
    </row>
    <row r="102" spans="1:4" ht="15.75" x14ac:dyDescent="0.25">
      <c r="A102" s="2">
        <v>3109303</v>
      </c>
      <c r="B102" s="3" t="s">
        <v>1730</v>
      </c>
      <c r="C102" s="2" t="s">
        <v>1680</v>
      </c>
      <c r="D102" s="4">
        <v>0.67200000000000004</v>
      </c>
    </row>
    <row r="103" spans="1:4" ht="15.75" x14ac:dyDescent="0.25">
      <c r="A103" s="2">
        <v>3109402</v>
      </c>
      <c r="B103" s="3" t="s">
        <v>918</v>
      </c>
      <c r="C103" s="2" t="s">
        <v>1702</v>
      </c>
      <c r="D103" s="4">
        <v>0.624</v>
      </c>
    </row>
    <row r="104" spans="1:4" ht="15.75" x14ac:dyDescent="0.25">
      <c r="A104" s="2">
        <v>3109451</v>
      </c>
      <c r="B104" s="3" t="s">
        <v>1731</v>
      </c>
      <c r="C104" s="2" t="s">
        <v>1680</v>
      </c>
      <c r="D104" s="4">
        <v>0.64800000000000002</v>
      </c>
    </row>
    <row r="105" spans="1:4" ht="15.75" x14ac:dyDescent="0.25">
      <c r="A105" s="2">
        <v>3109501</v>
      </c>
      <c r="B105" s="3" t="s">
        <v>1732</v>
      </c>
      <c r="C105" s="2" t="s">
        <v>1647</v>
      </c>
      <c r="D105" s="4">
        <v>0.67400000000000004</v>
      </c>
    </row>
    <row r="106" spans="1:4" ht="15.75" x14ac:dyDescent="0.25">
      <c r="A106" s="2">
        <v>3109600</v>
      </c>
      <c r="B106" s="3" t="s">
        <v>1733</v>
      </c>
      <c r="C106" s="2" t="s">
        <v>1674</v>
      </c>
      <c r="D106" s="4">
        <v>0.74099999999999999</v>
      </c>
    </row>
    <row r="107" spans="1:4" ht="15.75" x14ac:dyDescent="0.25">
      <c r="A107" s="2">
        <v>3109709</v>
      </c>
      <c r="B107" s="3" t="s">
        <v>1734</v>
      </c>
      <c r="C107" s="2" t="s">
        <v>1653</v>
      </c>
      <c r="D107" s="4">
        <v>0.70599999999999996</v>
      </c>
    </row>
    <row r="108" spans="1:4" ht="15.75" x14ac:dyDescent="0.25">
      <c r="A108" s="2">
        <v>3102704</v>
      </c>
      <c r="B108" s="3" t="s">
        <v>1735</v>
      </c>
      <c r="C108" s="2" t="s">
        <v>1643</v>
      </c>
      <c r="D108" s="4">
        <v>0.57799999999999996</v>
      </c>
    </row>
    <row r="109" spans="1:4" ht="15.75" x14ac:dyDescent="0.25">
      <c r="A109" s="2">
        <v>3109808</v>
      </c>
      <c r="B109" s="3" t="s">
        <v>1736</v>
      </c>
      <c r="C109" s="2" t="s">
        <v>1635</v>
      </c>
      <c r="D109" s="4">
        <v>0.72599999999999998</v>
      </c>
    </row>
    <row r="110" spans="1:4" ht="15.75" x14ac:dyDescent="0.25">
      <c r="A110" s="2">
        <v>3109907</v>
      </c>
      <c r="B110" s="3" t="s">
        <v>1737</v>
      </c>
      <c r="C110" s="2" t="s">
        <v>1674</v>
      </c>
      <c r="D110" s="4">
        <v>0.70599999999999996</v>
      </c>
    </row>
    <row r="111" spans="1:4" ht="15.75" x14ac:dyDescent="0.25">
      <c r="A111" s="2">
        <v>3110004</v>
      </c>
      <c r="B111" s="3" t="s">
        <v>1738</v>
      </c>
      <c r="C111" s="2" t="s">
        <v>1674</v>
      </c>
      <c r="D111" s="4">
        <v>0.72799999999999998</v>
      </c>
    </row>
    <row r="112" spans="1:4" ht="15.75" x14ac:dyDescent="0.25">
      <c r="A112" s="2">
        <v>3110103</v>
      </c>
      <c r="B112" s="3" t="s">
        <v>1739</v>
      </c>
      <c r="C112" s="2" t="s">
        <v>1638</v>
      </c>
      <c r="D112" s="4">
        <v>0.63300000000000001</v>
      </c>
    </row>
    <row r="113" spans="1:4" ht="15.75" x14ac:dyDescent="0.25">
      <c r="A113" s="2">
        <v>3110202</v>
      </c>
      <c r="B113" s="3" t="s">
        <v>1740</v>
      </c>
      <c r="C113" s="2" t="s">
        <v>1638</v>
      </c>
      <c r="D113" s="4">
        <v>0.61699999999999999</v>
      </c>
    </row>
    <row r="114" spans="1:4" ht="15.75" x14ac:dyDescent="0.25">
      <c r="A114" s="2">
        <v>3110301</v>
      </c>
      <c r="B114" s="3" t="s">
        <v>1741</v>
      </c>
      <c r="C114" s="2" t="s">
        <v>1653</v>
      </c>
      <c r="D114" s="4">
        <v>0.68700000000000006</v>
      </c>
    </row>
    <row r="115" spans="1:4" ht="15.75" x14ac:dyDescent="0.25">
      <c r="A115" s="2">
        <v>3110400</v>
      </c>
      <c r="B115" s="3" t="s">
        <v>1742</v>
      </c>
      <c r="C115" s="2" t="s">
        <v>1637</v>
      </c>
      <c r="D115" s="4">
        <v>0.69</v>
      </c>
    </row>
    <row r="116" spans="1:4" ht="15.75" x14ac:dyDescent="0.25">
      <c r="A116" s="2">
        <v>3110509</v>
      </c>
      <c r="B116" s="3" t="s">
        <v>168</v>
      </c>
      <c r="C116" s="2" t="s">
        <v>1653</v>
      </c>
      <c r="D116" s="4">
        <v>0.68899999999999995</v>
      </c>
    </row>
    <row r="117" spans="1:4" ht="15.75" x14ac:dyDescent="0.25">
      <c r="A117" s="2">
        <v>3110608</v>
      </c>
      <c r="B117" s="3" t="s">
        <v>1743</v>
      </c>
      <c r="C117" s="2" t="s">
        <v>1653</v>
      </c>
      <c r="D117" s="4">
        <v>0.751</v>
      </c>
    </row>
    <row r="118" spans="1:4" ht="15.75" x14ac:dyDescent="0.25">
      <c r="A118" s="2">
        <v>3110707</v>
      </c>
      <c r="B118" s="3" t="s">
        <v>1744</v>
      </c>
      <c r="C118" s="2" t="s">
        <v>1647</v>
      </c>
      <c r="D118" s="4">
        <v>0.69899999999999995</v>
      </c>
    </row>
    <row r="119" spans="1:4" ht="15.75" x14ac:dyDescent="0.25">
      <c r="A119" s="2">
        <v>3110806</v>
      </c>
      <c r="B119" s="3" t="s">
        <v>1745</v>
      </c>
      <c r="C119" s="2" t="s">
        <v>1643</v>
      </c>
      <c r="D119" s="4">
        <v>0.61599999999999999</v>
      </c>
    </row>
    <row r="120" spans="1:4" ht="15.75" x14ac:dyDescent="0.25">
      <c r="A120" s="2">
        <v>3110905</v>
      </c>
      <c r="B120" s="3" t="s">
        <v>1746</v>
      </c>
      <c r="C120" s="2" t="s">
        <v>1647</v>
      </c>
      <c r="D120" s="4">
        <v>0.70899999999999996</v>
      </c>
    </row>
    <row r="121" spans="1:4" ht="15.75" x14ac:dyDescent="0.25">
      <c r="A121" s="2">
        <v>3111002</v>
      </c>
      <c r="B121" s="3" t="s">
        <v>1747</v>
      </c>
      <c r="C121" s="2" t="s">
        <v>1653</v>
      </c>
      <c r="D121" s="4">
        <v>0.69799999999999995</v>
      </c>
    </row>
    <row r="122" spans="1:4" ht="15.75" x14ac:dyDescent="0.25">
      <c r="A122" s="2">
        <v>3111101</v>
      </c>
      <c r="B122" s="3" t="s">
        <v>1748</v>
      </c>
      <c r="C122" s="2" t="s">
        <v>1635</v>
      </c>
      <c r="D122" s="4">
        <v>0.70399999999999996</v>
      </c>
    </row>
    <row r="123" spans="1:4" ht="15.75" x14ac:dyDescent="0.25">
      <c r="A123" s="2">
        <v>3111150</v>
      </c>
      <c r="B123" s="3" t="s">
        <v>1749</v>
      </c>
      <c r="C123" s="2" t="s">
        <v>1702</v>
      </c>
      <c r="D123" s="4">
        <v>0.621</v>
      </c>
    </row>
    <row r="124" spans="1:4" ht="15.75" x14ac:dyDescent="0.25">
      <c r="A124" s="2">
        <v>3111200</v>
      </c>
      <c r="B124" s="3" t="s">
        <v>1750</v>
      </c>
      <c r="C124" s="2" t="s">
        <v>1647</v>
      </c>
      <c r="D124" s="4">
        <v>0.71099999999999997</v>
      </c>
    </row>
    <row r="125" spans="1:4" ht="15.75" x14ac:dyDescent="0.25">
      <c r="A125" s="2">
        <v>3111309</v>
      </c>
      <c r="B125" s="3" t="s">
        <v>1751</v>
      </c>
      <c r="C125" s="2" t="s">
        <v>1647</v>
      </c>
      <c r="D125" s="4">
        <v>0.68300000000000005</v>
      </c>
    </row>
    <row r="126" spans="1:4" ht="15.75" x14ac:dyDescent="0.25">
      <c r="A126" s="2">
        <v>3111408</v>
      </c>
      <c r="B126" s="3" t="s">
        <v>1752</v>
      </c>
      <c r="C126" s="2" t="s">
        <v>1645</v>
      </c>
      <c r="D126" s="4">
        <v>0.70599999999999996</v>
      </c>
    </row>
    <row r="127" spans="1:4" ht="15.75" x14ac:dyDescent="0.25">
      <c r="A127" s="2">
        <v>3111507</v>
      </c>
      <c r="B127" s="3" t="s">
        <v>1753</v>
      </c>
      <c r="C127" s="2" t="s">
        <v>1645</v>
      </c>
      <c r="D127" s="4">
        <v>0.70199999999999996</v>
      </c>
    </row>
    <row r="128" spans="1:4" ht="15.75" x14ac:dyDescent="0.25">
      <c r="A128" s="2">
        <v>3111606</v>
      </c>
      <c r="B128" s="3" t="s">
        <v>1754</v>
      </c>
      <c r="C128" s="2" t="s">
        <v>1647</v>
      </c>
      <c r="D128" s="4">
        <v>0.68200000000000005</v>
      </c>
    </row>
    <row r="129" spans="1:4" ht="15.75" x14ac:dyDescent="0.25">
      <c r="A129" s="2">
        <v>3111903</v>
      </c>
      <c r="B129" s="3" t="s">
        <v>1755</v>
      </c>
      <c r="C129" s="2" t="s">
        <v>1647</v>
      </c>
      <c r="D129" s="4">
        <v>0.65</v>
      </c>
    </row>
    <row r="130" spans="1:4" ht="15.75" x14ac:dyDescent="0.25">
      <c r="A130" s="2">
        <v>3111705</v>
      </c>
      <c r="B130" s="3" t="s">
        <v>1756</v>
      </c>
      <c r="C130" s="2" t="s">
        <v>1638</v>
      </c>
      <c r="D130" s="4">
        <v>0.64900000000000002</v>
      </c>
    </row>
    <row r="131" spans="1:4" ht="15.75" x14ac:dyDescent="0.25">
      <c r="A131" s="2">
        <v>3111804</v>
      </c>
      <c r="B131" s="3" t="s">
        <v>1757</v>
      </c>
      <c r="C131" s="2" t="s">
        <v>1635</v>
      </c>
      <c r="D131" s="4">
        <v>0.72199999999999998</v>
      </c>
    </row>
    <row r="132" spans="1:4" ht="15.75" x14ac:dyDescent="0.25">
      <c r="A132" s="2">
        <v>3112000</v>
      </c>
      <c r="B132" s="3" t="s">
        <v>1758</v>
      </c>
      <c r="C132" s="2" t="s">
        <v>1647</v>
      </c>
      <c r="D132" s="4">
        <v>0.67800000000000005</v>
      </c>
    </row>
    <row r="133" spans="1:4" ht="15.75" x14ac:dyDescent="0.25">
      <c r="A133" s="2">
        <v>3112059</v>
      </c>
      <c r="B133" s="3" t="s">
        <v>1759</v>
      </c>
      <c r="C133" s="2" t="s">
        <v>1651</v>
      </c>
      <c r="D133" s="4">
        <v>0.63100000000000001</v>
      </c>
    </row>
    <row r="134" spans="1:4" ht="15.75" x14ac:dyDescent="0.25">
      <c r="A134" s="2">
        <v>3112109</v>
      </c>
      <c r="B134" s="3" t="s">
        <v>1760</v>
      </c>
      <c r="C134" s="2" t="s">
        <v>1638</v>
      </c>
      <c r="D134" s="4">
        <v>0.624</v>
      </c>
    </row>
    <row r="135" spans="1:4" ht="15.75" x14ac:dyDescent="0.25">
      <c r="A135" s="2">
        <v>3112208</v>
      </c>
      <c r="B135" s="3" t="s">
        <v>1761</v>
      </c>
      <c r="C135" s="2" t="s">
        <v>1657</v>
      </c>
      <c r="D135" s="4">
        <v>0.64800000000000002</v>
      </c>
    </row>
    <row r="136" spans="1:4" ht="15.75" x14ac:dyDescent="0.25">
      <c r="A136" s="2">
        <v>3112307</v>
      </c>
      <c r="B136" s="3" t="s">
        <v>1762</v>
      </c>
      <c r="C136" s="2" t="s">
        <v>1643</v>
      </c>
      <c r="D136" s="4">
        <v>0.65300000000000002</v>
      </c>
    </row>
    <row r="137" spans="1:4" ht="15.75" x14ac:dyDescent="0.25">
      <c r="A137" s="2">
        <v>3112406</v>
      </c>
      <c r="B137" s="3" t="s">
        <v>1763</v>
      </c>
      <c r="C137" s="2" t="s">
        <v>1647</v>
      </c>
      <c r="D137" s="4">
        <v>0.67500000000000004</v>
      </c>
    </row>
    <row r="138" spans="1:4" ht="15.75" x14ac:dyDescent="0.25">
      <c r="A138" s="2">
        <v>3112505</v>
      </c>
      <c r="B138" s="3" t="s">
        <v>1764</v>
      </c>
      <c r="C138" s="2" t="s">
        <v>1674</v>
      </c>
      <c r="D138" s="4">
        <v>0.69499999999999995</v>
      </c>
    </row>
    <row r="139" spans="1:4" ht="15.75" x14ac:dyDescent="0.25">
      <c r="A139" s="2">
        <v>3112604</v>
      </c>
      <c r="B139" s="3" t="s">
        <v>1765</v>
      </c>
      <c r="C139" s="2" t="s">
        <v>1635</v>
      </c>
      <c r="D139" s="4">
        <v>0.72299999999999998</v>
      </c>
    </row>
    <row r="140" spans="1:4" ht="15.75" x14ac:dyDescent="0.25">
      <c r="A140" s="2">
        <v>3112653</v>
      </c>
      <c r="B140" s="3" t="s">
        <v>1766</v>
      </c>
      <c r="C140" s="2" t="s">
        <v>1651</v>
      </c>
      <c r="D140" s="4">
        <v>0.624</v>
      </c>
    </row>
    <row r="141" spans="1:4" ht="15.75" x14ac:dyDescent="0.25">
      <c r="A141" s="2">
        <v>3112703</v>
      </c>
      <c r="B141" s="3" t="s">
        <v>1767</v>
      </c>
      <c r="C141" s="2" t="s">
        <v>1702</v>
      </c>
      <c r="D141" s="4">
        <v>0.63900000000000001</v>
      </c>
    </row>
    <row r="142" spans="1:4" ht="15.75" x14ac:dyDescent="0.25">
      <c r="A142" s="2">
        <v>3112802</v>
      </c>
      <c r="B142" s="3" t="s">
        <v>1768</v>
      </c>
      <c r="C142" s="2" t="s">
        <v>1647</v>
      </c>
      <c r="D142" s="4">
        <v>0.71</v>
      </c>
    </row>
    <row r="143" spans="1:4" ht="15.75" x14ac:dyDescent="0.25">
      <c r="A143" s="2">
        <v>3112901</v>
      </c>
      <c r="B143" s="3" t="s">
        <v>1769</v>
      </c>
      <c r="C143" s="2" t="s">
        <v>1638</v>
      </c>
      <c r="D143" s="4">
        <v>0.61499999999999999</v>
      </c>
    </row>
    <row r="144" spans="1:4" ht="15.75" x14ac:dyDescent="0.25">
      <c r="A144" s="2">
        <v>3113008</v>
      </c>
      <c r="B144" s="3" t="s">
        <v>1770</v>
      </c>
      <c r="C144" s="2" t="s">
        <v>1643</v>
      </c>
      <c r="D144" s="4">
        <v>0.55800000000000005</v>
      </c>
    </row>
    <row r="145" spans="1:4" ht="15.75" x14ac:dyDescent="0.25">
      <c r="A145" s="2">
        <v>3113107</v>
      </c>
      <c r="B145" s="3" t="s">
        <v>1771</v>
      </c>
      <c r="C145" s="2" t="s">
        <v>1657</v>
      </c>
      <c r="D145" s="4">
        <v>0.63400000000000001</v>
      </c>
    </row>
    <row r="146" spans="1:4" ht="15.75" x14ac:dyDescent="0.25">
      <c r="A146" s="2">
        <v>3113206</v>
      </c>
      <c r="B146" s="3" t="s">
        <v>1772</v>
      </c>
      <c r="C146" s="2" t="s">
        <v>1657</v>
      </c>
      <c r="D146" s="4">
        <v>0.69699999999999995</v>
      </c>
    </row>
    <row r="147" spans="1:4" ht="15.75" x14ac:dyDescent="0.25">
      <c r="A147" s="2">
        <v>3113305</v>
      </c>
      <c r="B147" s="3" t="s">
        <v>1773</v>
      </c>
      <c r="C147" s="2" t="s">
        <v>1638</v>
      </c>
      <c r="D147" s="4">
        <v>0.69499999999999995</v>
      </c>
    </row>
    <row r="148" spans="1:4" ht="15.75" x14ac:dyDescent="0.25">
      <c r="A148" s="2">
        <v>3113404</v>
      </c>
      <c r="B148" s="3" t="s">
        <v>233</v>
      </c>
      <c r="C148" s="2" t="s">
        <v>1641</v>
      </c>
      <c r="D148" s="4">
        <v>0.70599999999999996</v>
      </c>
    </row>
    <row r="149" spans="1:4" ht="15.75" x14ac:dyDescent="0.25">
      <c r="A149" s="2">
        <v>3113503</v>
      </c>
      <c r="B149" s="3" t="s">
        <v>1774</v>
      </c>
      <c r="C149" s="2" t="s">
        <v>1643</v>
      </c>
      <c r="D149" s="4">
        <v>0.63800000000000001</v>
      </c>
    </row>
    <row r="150" spans="1:4" ht="15.75" x14ac:dyDescent="0.25">
      <c r="A150" s="2">
        <v>3113602</v>
      </c>
      <c r="B150" s="3" t="s">
        <v>1775</v>
      </c>
      <c r="C150" s="2" t="s">
        <v>1653</v>
      </c>
      <c r="D150" s="4">
        <v>0.68300000000000005</v>
      </c>
    </row>
    <row r="151" spans="1:4" ht="15.75" x14ac:dyDescent="0.25">
      <c r="A151" s="2">
        <v>3113701</v>
      </c>
      <c r="B151" s="3" t="s">
        <v>1776</v>
      </c>
      <c r="C151" s="2" t="s">
        <v>1643</v>
      </c>
      <c r="D151" s="4">
        <v>0.64800000000000002</v>
      </c>
    </row>
    <row r="152" spans="1:4" ht="15.75" x14ac:dyDescent="0.25">
      <c r="A152" s="2">
        <v>3113800</v>
      </c>
      <c r="B152" s="3" t="s">
        <v>1777</v>
      </c>
      <c r="C152" s="2" t="s">
        <v>1674</v>
      </c>
      <c r="D152" s="4">
        <v>0.65</v>
      </c>
    </row>
    <row r="153" spans="1:4" ht="15.75" x14ac:dyDescent="0.25">
      <c r="A153" s="2">
        <v>3113909</v>
      </c>
      <c r="B153" s="3" t="s">
        <v>1778</v>
      </c>
      <c r="C153" s="2" t="s">
        <v>1647</v>
      </c>
      <c r="D153" s="4">
        <v>0.65500000000000003</v>
      </c>
    </row>
    <row r="154" spans="1:4" ht="15.75" x14ac:dyDescent="0.25">
      <c r="A154" s="2">
        <v>3114006</v>
      </c>
      <c r="B154" s="3" t="s">
        <v>216</v>
      </c>
      <c r="C154" s="2" t="s">
        <v>1637</v>
      </c>
      <c r="D154" s="4">
        <v>0.68899999999999995</v>
      </c>
    </row>
    <row r="155" spans="1:4" ht="15.75" x14ac:dyDescent="0.25">
      <c r="A155" s="2">
        <v>3114105</v>
      </c>
      <c r="B155" s="3" t="s">
        <v>1779</v>
      </c>
      <c r="C155" s="2" t="s">
        <v>1653</v>
      </c>
      <c r="D155" s="4">
        <v>0.68200000000000005</v>
      </c>
    </row>
    <row r="156" spans="1:4" ht="15.75" x14ac:dyDescent="0.25">
      <c r="A156" s="2">
        <v>3114204</v>
      </c>
      <c r="B156" s="3" t="s">
        <v>1780</v>
      </c>
      <c r="C156" s="2" t="s">
        <v>1637</v>
      </c>
      <c r="D156" s="4">
        <v>0.71</v>
      </c>
    </row>
    <row r="157" spans="1:4" ht="15.75" x14ac:dyDescent="0.25">
      <c r="A157" s="2">
        <v>3114303</v>
      </c>
      <c r="B157" s="3" t="s">
        <v>1781</v>
      </c>
      <c r="C157" s="2" t="s">
        <v>1680</v>
      </c>
      <c r="D157" s="4">
        <v>0.70499999999999996</v>
      </c>
    </row>
    <row r="158" spans="1:4" ht="15.75" x14ac:dyDescent="0.25">
      <c r="A158" s="2">
        <v>3114402</v>
      </c>
      <c r="B158" s="3" t="s">
        <v>125</v>
      </c>
      <c r="C158" s="2" t="s">
        <v>1647</v>
      </c>
      <c r="D158" s="4">
        <v>0.73299999999999998</v>
      </c>
    </row>
    <row r="159" spans="1:4" ht="15.75" x14ac:dyDescent="0.25">
      <c r="A159" s="2">
        <v>3114501</v>
      </c>
      <c r="B159" s="3" t="s">
        <v>1782</v>
      </c>
      <c r="C159" s="2" t="s">
        <v>1637</v>
      </c>
      <c r="D159" s="4">
        <v>0.7</v>
      </c>
    </row>
    <row r="160" spans="1:4" ht="15.75" x14ac:dyDescent="0.25">
      <c r="A160" s="2">
        <v>3114550</v>
      </c>
      <c r="B160" s="3" t="s">
        <v>1783</v>
      </c>
      <c r="C160" s="2" t="s">
        <v>1645</v>
      </c>
      <c r="D160" s="4">
        <v>0.74099999999999999</v>
      </c>
    </row>
    <row r="161" spans="1:4" ht="15.75" x14ac:dyDescent="0.25">
      <c r="A161" s="2">
        <v>3114600</v>
      </c>
      <c r="B161" s="3" t="s">
        <v>1784</v>
      </c>
      <c r="C161" s="2" t="s">
        <v>1647</v>
      </c>
      <c r="D161" s="4">
        <v>0.72499999999999998</v>
      </c>
    </row>
    <row r="162" spans="1:4" ht="15.75" x14ac:dyDescent="0.25">
      <c r="A162" s="2">
        <v>3114709</v>
      </c>
      <c r="B162" s="3" t="s">
        <v>1785</v>
      </c>
      <c r="C162" s="2" t="s">
        <v>1647</v>
      </c>
      <c r="D162" s="4">
        <v>0.72399999999999998</v>
      </c>
    </row>
    <row r="163" spans="1:4" ht="15.75" x14ac:dyDescent="0.25">
      <c r="A163" s="2">
        <v>3114808</v>
      </c>
      <c r="B163" s="3" t="s">
        <v>1786</v>
      </c>
      <c r="C163" s="2" t="s">
        <v>1653</v>
      </c>
      <c r="D163" s="4">
        <v>0.64600000000000002</v>
      </c>
    </row>
    <row r="164" spans="1:4" ht="15.75" x14ac:dyDescent="0.25">
      <c r="A164" s="2">
        <v>3114907</v>
      </c>
      <c r="B164" s="3" t="s">
        <v>1787</v>
      </c>
      <c r="C164" s="2" t="s">
        <v>1657</v>
      </c>
      <c r="D164" s="4">
        <v>0.65200000000000002</v>
      </c>
    </row>
    <row r="165" spans="1:4" ht="15.75" x14ac:dyDescent="0.25">
      <c r="A165" s="2">
        <v>3115003</v>
      </c>
      <c r="B165" s="3" t="s">
        <v>1788</v>
      </c>
      <c r="C165" s="2" t="s">
        <v>1635</v>
      </c>
      <c r="D165" s="4">
        <v>0.72099999999999997</v>
      </c>
    </row>
    <row r="166" spans="1:4" ht="15.75" x14ac:dyDescent="0.25">
      <c r="A166" s="2">
        <v>3115102</v>
      </c>
      <c r="B166" s="3" t="s">
        <v>1789</v>
      </c>
      <c r="C166" s="2" t="s">
        <v>1647</v>
      </c>
      <c r="D166" s="4">
        <v>0.70399999999999996</v>
      </c>
    </row>
    <row r="167" spans="1:4" ht="15.75" x14ac:dyDescent="0.25">
      <c r="A167" s="2">
        <v>3115300</v>
      </c>
      <c r="B167" s="3" t="s">
        <v>809</v>
      </c>
      <c r="C167" s="2" t="s">
        <v>1638</v>
      </c>
      <c r="D167" s="4">
        <v>0.751</v>
      </c>
    </row>
    <row r="168" spans="1:4" ht="15.75" x14ac:dyDescent="0.25">
      <c r="A168" s="2">
        <v>3115359</v>
      </c>
      <c r="B168" s="3" t="s">
        <v>1234</v>
      </c>
      <c r="C168" s="2" t="s">
        <v>1674</v>
      </c>
      <c r="D168" s="4">
        <v>0.68400000000000005</v>
      </c>
    </row>
    <row r="169" spans="1:4" ht="15.75" x14ac:dyDescent="0.25">
      <c r="A169" s="2">
        <v>3115409</v>
      </c>
      <c r="B169" s="3" t="s">
        <v>1790</v>
      </c>
      <c r="C169" s="2" t="s">
        <v>1657</v>
      </c>
      <c r="D169" s="4">
        <v>0.6</v>
      </c>
    </row>
    <row r="170" spans="1:4" ht="15.75" x14ac:dyDescent="0.25">
      <c r="A170" s="2">
        <v>3115458</v>
      </c>
      <c r="B170" s="3" t="s">
        <v>1791</v>
      </c>
      <c r="C170" s="2" t="s">
        <v>1643</v>
      </c>
      <c r="D170" s="4">
        <v>0.54</v>
      </c>
    </row>
    <row r="171" spans="1:4" ht="15.75" x14ac:dyDescent="0.25">
      <c r="A171" s="2">
        <v>3115474</v>
      </c>
      <c r="B171" s="3" t="s">
        <v>1792</v>
      </c>
      <c r="C171" s="2" t="s">
        <v>1702</v>
      </c>
      <c r="D171" s="4">
        <v>0.621</v>
      </c>
    </row>
    <row r="172" spans="1:4" ht="15.75" x14ac:dyDescent="0.25">
      <c r="A172" s="2">
        <v>3115508</v>
      </c>
      <c r="B172" s="3" t="s">
        <v>1323</v>
      </c>
      <c r="C172" s="2" t="s">
        <v>1653</v>
      </c>
      <c r="D172" s="4">
        <v>0.74299999999999999</v>
      </c>
    </row>
    <row r="173" spans="1:4" ht="15.75" x14ac:dyDescent="0.25">
      <c r="A173" s="2">
        <v>3115607</v>
      </c>
      <c r="B173" s="3" t="s">
        <v>1793</v>
      </c>
      <c r="C173" s="2" t="s">
        <v>1637</v>
      </c>
      <c r="D173" s="4">
        <v>0.67800000000000005</v>
      </c>
    </row>
    <row r="174" spans="1:4" ht="15.75" x14ac:dyDescent="0.25">
      <c r="A174" s="2">
        <v>3115706</v>
      </c>
      <c r="B174" s="3" t="s">
        <v>1794</v>
      </c>
      <c r="C174" s="2" t="s">
        <v>1651</v>
      </c>
      <c r="D174" s="4">
        <v>0.66500000000000004</v>
      </c>
    </row>
    <row r="175" spans="1:4" ht="15.75" x14ac:dyDescent="0.25">
      <c r="A175" s="2">
        <v>3115805</v>
      </c>
      <c r="B175" s="3" t="s">
        <v>1795</v>
      </c>
      <c r="C175" s="2" t="s">
        <v>1635</v>
      </c>
      <c r="D175" s="4">
        <v>0.67800000000000005</v>
      </c>
    </row>
    <row r="176" spans="1:4" ht="15.75" x14ac:dyDescent="0.25">
      <c r="A176" s="2">
        <v>3115904</v>
      </c>
      <c r="B176" s="3" t="s">
        <v>1796</v>
      </c>
      <c r="C176" s="2" t="s">
        <v>1638</v>
      </c>
      <c r="D176" s="4">
        <v>0.66400000000000003</v>
      </c>
    </row>
    <row r="177" spans="1:4" ht="15.75" x14ac:dyDescent="0.25">
      <c r="A177" s="2">
        <v>3116001</v>
      </c>
      <c r="B177" s="3" t="s">
        <v>1797</v>
      </c>
      <c r="C177" s="2" t="s">
        <v>1638</v>
      </c>
      <c r="D177" s="4">
        <v>0.65500000000000003</v>
      </c>
    </row>
    <row r="178" spans="1:4" ht="15.75" x14ac:dyDescent="0.25">
      <c r="A178" s="2">
        <v>3116100</v>
      </c>
      <c r="B178" s="3" t="s">
        <v>1798</v>
      </c>
      <c r="C178" s="2" t="s">
        <v>1643</v>
      </c>
      <c r="D178" s="4">
        <v>0.59799999999999998</v>
      </c>
    </row>
    <row r="179" spans="1:4" ht="15.75" x14ac:dyDescent="0.25">
      <c r="A179" s="2">
        <v>3116159</v>
      </c>
      <c r="B179" s="3" t="s">
        <v>1799</v>
      </c>
      <c r="C179" s="2" t="s">
        <v>1702</v>
      </c>
      <c r="D179" s="4">
        <v>0.63500000000000001</v>
      </c>
    </row>
    <row r="180" spans="1:4" ht="15.75" x14ac:dyDescent="0.25">
      <c r="A180" s="2">
        <v>3116209</v>
      </c>
      <c r="B180" s="3" t="s">
        <v>1800</v>
      </c>
      <c r="C180" s="2" t="s">
        <v>1638</v>
      </c>
      <c r="D180" s="4">
        <v>0.71099999999999997</v>
      </c>
    </row>
    <row r="181" spans="1:4" ht="15.75" x14ac:dyDescent="0.25">
      <c r="A181" s="2">
        <v>3116308</v>
      </c>
      <c r="B181" s="3" t="s">
        <v>556</v>
      </c>
      <c r="C181" s="2" t="s">
        <v>1657</v>
      </c>
      <c r="D181" s="4">
        <v>0.57899999999999996</v>
      </c>
    </row>
    <row r="182" spans="1:4" ht="15.75" x14ac:dyDescent="0.25">
      <c r="A182" s="2">
        <v>3116407</v>
      </c>
      <c r="B182" s="3" t="s">
        <v>1801</v>
      </c>
      <c r="C182" s="2" t="s">
        <v>1647</v>
      </c>
      <c r="D182" s="4">
        <v>0.69799999999999995</v>
      </c>
    </row>
    <row r="183" spans="1:4" ht="15.75" x14ac:dyDescent="0.25">
      <c r="A183" s="2">
        <v>3116506</v>
      </c>
      <c r="B183" s="3" t="s">
        <v>1802</v>
      </c>
      <c r="C183" s="2" t="s">
        <v>1702</v>
      </c>
      <c r="D183" s="4">
        <v>0.67</v>
      </c>
    </row>
    <row r="184" spans="1:4" ht="15.75" x14ac:dyDescent="0.25">
      <c r="A184" s="2">
        <v>3116605</v>
      </c>
      <c r="B184" s="3" t="s">
        <v>1803</v>
      </c>
      <c r="C184" s="2" t="s">
        <v>1637</v>
      </c>
      <c r="D184" s="4">
        <v>0.70899999999999996</v>
      </c>
    </row>
    <row r="185" spans="1:4" ht="15.75" x14ac:dyDescent="0.25">
      <c r="A185" s="2">
        <v>3116704</v>
      </c>
      <c r="B185" s="3" t="s">
        <v>1804</v>
      </c>
      <c r="C185" s="2" t="s">
        <v>1638</v>
      </c>
      <c r="D185" s="4">
        <v>0.66900000000000004</v>
      </c>
    </row>
    <row r="186" spans="1:4" ht="15.75" x14ac:dyDescent="0.25">
      <c r="A186" s="2">
        <v>3116803</v>
      </c>
      <c r="B186" s="3" t="s">
        <v>1805</v>
      </c>
      <c r="C186" s="2" t="s">
        <v>1651</v>
      </c>
      <c r="D186" s="4">
        <v>0.58299999999999996</v>
      </c>
    </row>
    <row r="187" spans="1:4" ht="15.75" x14ac:dyDescent="0.25">
      <c r="A187" s="2">
        <v>3116902</v>
      </c>
      <c r="B187" s="3" t="s">
        <v>1806</v>
      </c>
      <c r="C187" s="2" t="s">
        <v>1645</v>
      </c>
      <c r="D187" s="4">
        <v>0.69699999999999995</v>
      </c>
    </row>
    <row r="188" spans="1:4" ht="15.75" x14ac:dyDescent="0.25">
      <c r="A188" s="2">
        <v>3117009</v>
      </c>
      <c r="B188" s="3" t="s">
        <v>1807</v>
      </c>
      <c r="C188" s="2" t="s">
        <v>1643</v>
      </c>
      <c r="D188" s="4">
        <v>0.59299999999999997</v>
      </c>
    </row>
    <row r="189" spans="1:4" ht="15.75" x14ac:dyDescent="0.25">
      <c r="A189" s="2">
        <v>3117108</v>
      </c>
      <c r="B189" s="3" t="s">
        <v>1808</v>
      </c>
      <c r="C189" s="2" t="s">
        <v>1647</v>
      </c>
      <c r="D189" s="4">
        <v>0.69099999999999995</v>
      </c>
    </row>
    <row r="190" spans="1:4" ht="15.75" x14ac:dyDescent="0.25">
      <c r="A190" s="2">
        <v>3115201</v>
      </c>
      <c r="B190" s="3" t="s">
        <v>1809</v>
      </c>
      <c r="C190" s="2" t="s">
        <v>1657</v>
      </c>
      <c r="D190" s="4">
        <v>0.68500000000000005</v>
      </c>
    </row>
    <row r="191" spans="1:4" ht="15.75" x14ac:dyDescent="0.25">
      <c r="A191" s="2">
        <v>3117306</v>
      </c>
      <c r="B191" s="3" t="s">
        <v>1810</v>
      </c>
      <c r="C191" s="2" t="s">
        <v>1645</v>
      </c>
      <c r="D191" s="4">
        <v>0.71199999999999997</v>
      </c>
    </row>
    <row r="192" spans="1:4" ht="15.75" x14ac:dyDescent="0.25">
      <c r="A192" s="2">
        <v>3117207</v>
      </c>
      <c r="B192" s="3" t="s">
        <v>1811</v>
      </c>
      <c r="C192" s="2" t="s">
        <v>1653</v>
      </c>
      <c r="D192" s="4">
        <v>0.66800000000000004</v>
      </c>
    </row>
    <row r="193" spans="1:4" ht="15.75" x14ac:dyDescent="0.25">
      <c r="A193" s="2">
        <v>3117405</v>
      </c>
      <c r="B193" s="3" t="s">
        <v>1812</v>
      </c>
      <c r="C193" s="2" t="s">
        <v>1638</v>
      </c>
      <c r="D193" s="4">
        <v>0.67600000000000005</v>
      </c>
    </row>
    <row r="194" spans="1:4" ht="15.75" x14ac:dyDescent="0.25">
      <c r="A194" s="2">
        <v>3117504</v>
      </c>
      <c r="B194" s="3" t="s">
        <v>1813</v>
      </c>
      <c r="C194" s="2" t="s">
        <v>1674</v>
      </c>
      <c r="D194" s="4">
        <v>0.63400000000000001</v>
      </c>
    </row>
    <row r="195" spans="1:4" ht="15.75" x14ac:dyDescent="0.25">
      <c r="A195" s="2">
        <v>3117603</v>
      </c>
      <c r="B195" s="3" t="s">
        <v>1814</v>
      </c>
      <c r="C195" s="2" t="s">
        <v>1637</v>
      </c>
      <c r="D195" s="4">
        <v>0.7</v>
      </c>
    </row>
    <row r="196" spans="1:4" ht="15.75" x14ac:dyDescent="0.25">
      <c r="A196" s="2">
        <v>3117702</v>
      </c>
      <c r="B196" s="3" t="s">
        <v>1815</v>
      </c>
      <c r="C196" s="2" t="s">
        <v>1653</v>
      </c>
      <c r="D196" s="4">
        <v>0.66500000000000004</v>
      </c>
    </row>
    <row r="197" spans="1:4" ht="15.75" x14ac:dyDescent="0.25">
      <c r="A197" s="2">
        <v>3117801</v>
      </c>
      <c r="B197" s="3" t="s">
        <v>1816</v>
      </c>
      <c r="C197" s="2" t="s">
        <v>1653</v>
      </c>
      <c r="D197" s="4">
        <v>0.70299999999999996</v>
      </c>
    </row>
    <row r="198" spans="1:4" ht="15.75" x14ac:dyDescent="0.25">
      <c r="A198" s="2">
        <v>3117836</v>
      </c>
      <c r="B198" s="3" t="s">
        <v>1817</v>
      </c>
      <c r="C198" s="2" t="s">
        <v>1702</v>
      </c>
      <c r="D198" s="4">
        <v>0.621</v>
      </c>
    </row>
    <row r="199" spans="1:4" ht="15.75" x14ac:dyDescent="0.25">
      <c r="A199" s="2">
        <v>3117876</v>
      </c>
      <c r="B199" s="3" t="s">
        <v>1489</v>
      </c>
      <c r="C199" s="2" t="s">
        <v>1674</v>
      </c>
      <c r="D199" s="4">
        <v>0.747</v>
      </c>
    </row>
    <row r="200" spans="1:4" ht="15.75" x14ac:dyDescent="0.25">
      <c r="A200" s="2">
        <v>3117900</v>
      </c>
      <c r="B200" s="3" t="s">
        <v>1818</v>
      </c>
      <c r="C200" s="2" t="s">
        <v>1653</v>
      </c>
      <c r="D200" s="4">
        <v>0.71199999999999997</v>
      </c>
    </row>
    <row r="201" spans="1:4" ht="15.75" x14ac:dyDescent="0.25">
      <c r="A201" s="2">
        <v>3118007</v>
      </c>
      <c r="B201" s="3" t="s">
        <v>397</v>
      </c>
      <c r="C201" s="2" t="s">
        <v>1657</v>
      </c>
      <c r="D201" s="4">
        <v>0.753</v>
      </c>
    </row>
    <row r="202" spans="1:4" ht="15.75" x14ac:dyDescent="0.25">
      <c r="A202" s="2">
        <v>3118106</v>
      </c>
      <c r="B202" s="3" t="s">
        <v>1819</v>
      </c>
      <c r="C202" s="2" t="s">
        <v>1674</v>
      </c>
      <c r="D202" s="4">
        <v>0.56799999999999995</v>
      </c>
    </row>
    <row r="203" spans="1:4" ht="15.75" x14ac:dyDescent="0.25">
      <c r="A203" s="2">
        <v>3118205</v>
      </c>
      <c r="B203" s="3" t="s">
        <v>1820</v>
      </c>
      <c r="C203" s="2" t="s">
        <v>1645</v>
      </c>
      <c r="D203" s="4">
        <v>0.72899999999999998</v>
      </c>
    </row>
    <row r="204" spans="1:4" ht="15.75" x14ac:dyDescent="0.25">
      <c r="A204" s="2">
        <v>3118304</v>
      </c>
      <c r="B204" s="3" t="s">
        <v>406</v>
      </c>
      <c r="C204" s="2" t="s">
        <v>1657</v>
      </c>
      <c r="D204" s="4">
        <v>0.76100000000000001</v>
      </c>
    </row>
    <row r="205" spans="1:4" ht="15.75" x14ac:dyDescent="0.25">
      <c r="A205" s="2">
        <v>3118403</v>
      </c>
      <c r="B205" s="3" t="s">
        <v>1821</v>
      </c>
      <c r="C205" s="2" t="s">
        <v>1651</v>
      </c>
      <c r="D205" s="4">
        <v>0.66200000000000003</v>
      </c>
    </row>
    <row r="206" spans="1:4" ht="15.75" x14ac:dyDescent="0.25">
      <c r="A206" s="2">
        <v>3118502</v>
      </c>
      <c r="B206" s="3" t="s">
        <v>1822</v>
      </c>
      <c r="C206" s="2" t="s">
        <v>1653</v>
      </c>
      <c r="D206" s="4">
        <v>0.67300000000000004</v>
      </c>
    </row>
    <row r="207" spans="1:4" ht="15.75" x14ac:dyDescent="0.25">
      <c r="A207" s="2">
        <v>3118601</v>
      </c>
      <c r="B207" s="3" t="s">
        <v>95</v>
      </c>
      <c r="C207" s="2" t="s">
        <v>1674</v>
      </c>
      <c r="D207" s="4">
        <v>0.75600000000000001</v>
      </c>
    </row>
    <row r="208" spans="1:4" ht="15.75" x14ac:dyDescent="0.25">
      <c r="A208" s="2">
        <v>3118700</v>
      </c>
      <c r="B208" s="3" t="s">
        <v>1823</v>
      </c>
      <c r="C208" s="2" t="s">
        <v>1647</v>
      </c>
      <c r="D208" s="4">
        <v>0.69399999999999995</v>
      </c>
    </row>
    <row r="209" spans="1:4" ht="15.75" x14ac:dyDescent="0.25">
      <c r="A209" s="2">
        <v>3118809</v>
      </c>
      <c r="B209" s="3" t="s">
        <v>1824</v>
      </c>
      <c r="C209" s="2" t="s">
        <v>1702</v>
      </c>
      <c r="D209" s="4">
        <v>0.64200000000000002</v>
      </c>
    </row>
    <row r="210" spans="1:4" ht="15.75" x14ac:dyDescent="0.25">
      <c r="A210" s="2">
        <v>3118908</v>
      </c>
      <c r="B210" s="3" t="s">
        <v>1825</v>
      </c>
      <c r="C210" s="2" t="s">
        <v>1674</v>
      </c>
      <c r="D210" s="4">
        <v>0.65600000000000003</v>
      </c>
    </row>
    <row r="211" spans="1:4" ht="15.75" x14ac:dyDescent="0.25">
      <c r="A211" s="2">
        <v>3119005</v>
      </c>
      <c r="B211" s="3" t="s">
        <v>1826</v>
      </c>
      <c r="C211" s="2" t="s">
        <v>1647</v>
      </c>
      <c r="D211" s="4">
        <v>0.66</v>
      </c>
    </row>
    <row r="212" spans="1:4" ht="15.75" x14ac:dyDescent="0.25">
      <c r="A212" s="2">
        <v>3119104</v>
      </c>
      <c r="B212" s="3" t="s">
        <v>1827</v>
      </c>
      <c r="C212" s="2" t="s">
        <v>1674</v>
      </c>
      <c r="D212" s="4">
        <v>0.68</v>
      </c>
    </row>
    <row r="213" spans="1:4" ht="15.75" x14ac:dyDescent="0.25">
      <c r="A213" s="2">
        <v>3119203</v>
      </c>
      <c r="B213" s="3" t="s">
        <v>1828</v>
      </c>
      <c r="C213" s="2" t="s">
        <v>1651</v>
      </c>
      <c r="D213" s="4">
        <v>0.626</v>
      </c>
    </row>
    <row r="214" spans="1:4" ht="15.75" x14ac:dyDescent="0.25">
      <c r="A214" s="2">
        <v>3119302</v>
      </c>
      <c r="B214" s="3" t="s">
        <v>1829</v>
      </c>
      <c r="C214" s="2" t="s">
        <v>1680</v>
      </c>
      <c r="D214" s="4">
        <v>0.70799999999999996</v>
      </c>
    </row>
    <row r="215" spans="1:4" ht="15.75" x14ac:dyDescent="0.25">
      <c r="A215" s="2">
        <v>3119401</v>
      </c>
      <c r="B215" s="3" t="s">
        <v>223</v>
      </c>
      <c r="C215" s="2" t="s">
        <v>1641</v>
      </c>
      <c r="D215" s="4">
        <v>0.755</v>
      </c>
    </row>
    <row r="216" spans="1:4" ht="15.75" x14ac:dyDescent="0.25">
      <c r="A216" s="2">
        <v>3119500</v>
      </c>
      <c r="B216" s="3" t="s">
        <v>1830</v>
      </c>
      <c r="C216" s="2" t="s">
        <v>1643</v>
      </c>
      <c r="D216" s="4">
        <v>0.627</v>
      </c>
    </row>
    <row r="217" spans="1:4" ht="15.75" x14ac:dyDescent="0.25">
      <c r="A217" s="2">
        <v>3119609</v>
      </c>
      <c r="B217" s="3" t="s">
        <v>1831</v>
      </c>
      <c r="C217" s="2" t="s">
        <v>1638</v>
      </c>
      <c r="D217" s="4">
        <v>0.66900000000000004</v>
      </c>
    </row>
    <row r="218" spans="1:4" ht="15.75" x14ac:dyDescent="0.25">
      <c r="A218" s="2">
        <v>3119708</v>
      </c>
      <c r="B218" s="3" t="s">
        <v>1832</v>
      </c>
      <c r="C218" s="2" t="s">
        <v>1657</v>
      </c>
      <c r="D218" s="4">
        <v>0.67700000000000005</v>
      </c>
    </row>
    <row r="219" spans="1:4" ht="15.75" x14ac:dyDescent="0.25">
      <c r="A219" s="2">
        <v>3119807</v>
      </c>
      <c r="B219" s="3" t="s">
        <v>1833</v>
      </c>
      <c r="C219" s="2" t="s">
        <v>1637</v>
      </c>
      <c r="D219" s="4">
        <v>0.69199999999999995</v>
      </c>
    </row>
    <row r="220" spans="1:4" ht="15.75" x14ac:dyDescent="0.25">
      <c r="A220" s="2">
        <v>3119906</v>
      </c>
      <c r="B220" s="3" t="s">
        <v>1834</v>
      </c>
      <c r="C220" s="2" t="s">
        <v>1653</v>
      </c>
      <c r="D220" s="4">
        <v>0.69199999999999995</v>
      </c>
    </row>
    <row r="221" spans="1:4" ht="15.75" x14ac:dyDescent="0.25">
      <c r="A221" s="2">
        <v>3119955</v>
      </c>
      <c r="B221" s="3" t="s">
        <v>1835</v>
      </c>
      <c r="C221" s="2" t="s">
        <v>1637</v>
      </c>
      <c r="D221" s="4">
        <v>0.67800000000000005</v>
      </c>
    </row>
    <row r="222" spans="1:4" ht="15.75" x14ac:dyDescent="0.25">
      <c r="A222" s="2">
        <v>3120003</v>
      </c>
      <c r="B222" s="3" t="s">
        <v>1836</v>
      </c>
      <c r="C222" s="2" t="s">
        <v>1641</v>
      </c>
      <c r="D222" s="4">
        <v>0.63200000000000001</v>
      </c>
    </row>
    <row r="223" spans="1:4" ht="15.75" x14ac:dyDescent="0.25">
      <c r="A223" s="2">
        <v>3120102</v>
      </c>
      <c r="B223" s="3" t="s">
        <v>1837</v>
      </c>
      <c r="C223" s="2" t="s">
        <v>1643</v>
      </c>
      <c r="D223" s="4">
        <v>0.65900000000000003</v>
      </c>
    </row>
    <row r="224" spans="1:4" ht="15.75" x14ac:dyDescent="0.25">
      <c r="A224" s="2">
        <v>3120151</v>
      </c>
      <c r="B224" s="3" t="s">
        <v>1838</v>
      </c>
      <c r="C224" s="2" t="s">
        <v>1643</v>
      </c>
      <c r="D224" s="4">
        <v>0.58499999999999996</v>
      </c>
    </row>
    <row r="225" spans="1:4" ht="15.75" x14ac:dyDescent="0.25">
      <c r="A225" s="2">
        <v>3120201</v>
      </c>
      <c r="B225" s="3" t="s">
        <v>1839</v>
      </c>
      <c r="C225" s="2" t="s">
        <v>1647</v>
      </c>
      <c r="D225" s="4">
        <v>0.69199999999999995</v>
      </c>
    </row>
    <row r="226" spans="1:4" ht="15.75" x14ac:dyDescent="0.25">
      <c r="A226" s="2">
        <v>3120300</v>
      </c>
      <c r="B226" s="3" t="s">
        <v>1840</v>
      </c>
      <c r="C226" s="2" t="s">
        <v>1702</v>
      </c>
      <c r="D226" s="4">
        <v>0.58299999999999996</v>
      </c>
    </row>
    <row r="227" spans="1:4" ht="15.75" x14ac:dyDescent="0.25">
      <c r="A227" s="2">
        <v>3120409</v>
      </c>
      <c r="B227" s="3" t="s">
        <v>1841</v>
      </c>
      <c r="C227" s="2" t="s">
        <v>1657</v>
      </c>
      <c r="D227" s="4">
        <v>0.69499999999999995</v>
      </c>
    </row>
    <row r="228" spans="1:4" ht="15.75" x14ac:dyDescent="0.25">
      <c r="A228" s="2">
        <v>3120508</v>
      </c>
      <c r="B228" s="3" t="s">
        <v>1842</v>
      </c>
      <c r="C228" s="2" t="s">
        <v>1653</v>
      </c>
      <c r="D228" s="4">
        <v>0.66800000000000004</v>
      </c>
    </row>
    <row r="229" spans="1:4" ht="15.75" x14ac:dyDescent="0.25">
      <c r="A229" s="2">
        <v>3120607</v>
      </c>
      <c r="B229" s="3" t="s">
        <v>1843</v>
      </c>
      <c r="C229" s="2" t="s">
        <v>1637</v>
      </c>
      <c r="D229" s="4">
        <v>0.65100000000000002</v>
      </c>
    </row>
    <row r="230" spans="1:4" ht="15.75" x14ac:dyDescent="0.25">
      <c r="A230" s="2">
        <v>3120706</v>
      </c>
      <c r="B230" s="3" t="s">
        <v>1844</v>
      </c>
      <c r="C230" s="2" t="s">
        <v>1680</v>
      </c>
      <c r="D230" s="4">
        <v>0.69599999999999995</v>
      </c>
    </row>
    <row r="231" spans="1:4" ht="15.75" x14ac:dyDescent="0.25">
      <c r="A231" s="2">
        <v>3120805</v>
      </c>
      <c r="B231" s="3" t="s">
        <v>1845</v>
      </c>
      <c r="C231" s="2" t="s">
        <v>1653</v>
      </c>
      <c r="D231" s="4">
        <v>0.69499999999999995</v>
      </c>
    </row>
    <row r="232" spans="1:4" ht="15.75" x14ac:dyDescent="0.25">
      <c r="A232" s="2">
        <v>3120839</v>
      </c>
      <c r="B232" s="3" t="s">
        <v>1846</v>
      </c>
      <c r="C232" s="2" t="s">
        <v>1651</v>
      </c>
      <c r="D232" s="4">
        <v>0.627</v>
      </c>
    </row>
    <row r="233" spans="1:4" ht="15.75" x14ac:dyDescent="0.25">
      <c r="A233" s="2">
        <v>3120870</v>
      </c>
      <c r="B233" s="3" t="s">
        <v>1847</v>
      </c>
      <c r="C233" s="2" t="s">
        <v>1702</v>
      </c>
      <c r="D233" s="4">
        <v>0.58499999999999996</v>
      </c>
    </row>
    <row r="234" spans="1:4" ht="15.75" x14ac:dyDescent="0.25">
      <c r="A234" s="2">
        <v>3120904</v>
      </c>
      <c r="B234" s="3" t="s">
        <v>610</v>
      </c>
      <c r="C234" s="2" t="s">
        <v>1674</v>
      </c>
      <c r="D234" s="4">
        <v>0.71299999999999997</v>
      </c>
    </row>
    <row r="235" spans="1:4" ht="15.75" x14ac:dyDescent="0.25">
      <c r="A235" s="2">
        <v>3121001</v>
      </c>
      <c r="B235" s="3" t="s">
        <v>1848</v>
      </c>
      <c r="C235" s="2" t="s">
        <v>1643</v>
      </c>
      <c r="D235" s="4">
        <v>0.61599999999999999</v>
      </c>
    </row>
    <row r="236" spans="1:4" ht="15.75" x14ac:dyDescent="0.25">
      <c r="A236" s="2">
        <v>3121100</v>
      </c>
      <c r="B236" s="3" t="s">
        <v>1849</v>
      </c>
      <c r="C236" s="2" t="s">
        <v>1653</v>
      </c>
      <c r="D236" s="4">
        <v>0.66900000000000004</v>
      </c>
    </row>
    <row r="237" spans="1:4" ht="15.75" x14ac:dyDescent="0.25">
      <c r="A237" s="2">
        <v>3121209</v>
      </c>
      <c r="B237" s="3" t="s">
        <v>1850</v>
      </c>
      <c r="C237" s="2" t="s">
        <v>1647</v>
      </c>
      <c r="D237" s="4">
        <v>0.74</v>
      </c>
    </row>
    <row r="238" spans="1:4" ht="15.75" x14ac:dyDescent="0.25">
      <c r="A238" s="2">
        <v>3121258</v>
      </c>
      <c r="B238" s="3" t="s">
        <v>1851</v>
      </c>
      <c r="C238" s="2" t="s">
        <v>1645</v>
      </c>
      <c r="D238" s="4">
        <v>0.63900000000000001</v>
      </c>
    </row>
    <row r="239" spans="1:4" ht="15.75" x14ac:dyDescent="0.25">
      <c r="A239" s="2">
        <v>3121308</v>
      </c>
      <c r="B239" s="3" t="s">
        <v>1852</v>
      </c>
      <c r="C239" s="2" t="s">
        <v>1638</v>
      </c>
      <c r="D239" s="4">
        <v>0.68</v>
      </c>
    </row>
    <row r="240" spans="1:4" ht="15.75" x14ac:dyDescent="0.25">
      <c r="A240" s="2">
        <v>3121407</v>
      </c>
      <c r="B240" s="3" t="s">
        <v>1853</v>
      </c>
      <c r="C240" s="2" t="s">
        <v>1657</v>
      </c>
      <c r="D240" s="4">
        <v>0.63900000000000001</v>
      </c>
    </row>
    <row r="241" spans="1:4" ht="15.75" x14ac:dyDescent="0.25">
      <c r="A241" s="2">
        <v>3121506</v>
      </c>
      <c r="B241" s="3" t="s">
        <v>1854</v>
      </c>
      <c r="C241" s="2" t="s">
        <v>1657</v>
      </c>
      <c r="D241" s="4">
        <v>0.63100000000000001</v>
      </c>
    </row>
    <row r="242" spans="1:4" ht="15.75" x14ac:dyDescent="0.25">
      <c r="A242" s="2">
        <v>3121605</v>
      </c>
      <c r="B242" s="3" t="s">
        <v>254</v>
      </c>
      <c r="C242" s="2" t="s">
        <v>1643</v>
      </c>
      <c r="D242" s="4">
        <v>0.71599999999999997</v>
      </c>
    </row>
    <row r="243" spans="1:4" ht="15.75" x14ac:dyDescent="0.25">
      <c r="A243" s="2">
        <v>3121704</v>
      </c>
      <c r="B243" s="3" t="s">
        <v>1855</v>
      </c>
      <c r="C243" s="2" t="s">
        <v>1638</v>
      </c>
      <c r="D243" s="4">
        <v>0.60099999999999998</v>
      </c>
    </row>
    <row r="244" spans="1:4" ht="15.75" x14ac:dyDescent="0.25">
      <c r="A244" s="2">
        <v>3121803</v>
      </c>
      <c r="B244" s="3" t="s">
        <v>1856</v>
      </c>
      <c r="C244" s="2" t="s">
        <v>1641</v>
      </c>
      <c r="D244" s="4">
        <v>0.70199999999999996</v>
      </c>
    </row>
    <row r="245" spans="1:4" ht="15.75" x14ac:dyDescent="0.25">
      <c r="A245" s="2">
        <v>3121902</v>
      </c>
      <c r="B245" s="3" t="s">
        <v>1857</v>
      </c>
      <c r="C245" s="2" t="s">
        <v>1638</v>
      </c>
      <c r="D245" s="4">
        <v>0.65700000000000003</v>
      </c>
    </row>
    <row r="246" spans="1:4" ht="15.75" x14ac:dyDescent="0.25">
      <c r="A246" s="2">
        <v>3122009</v>
      </c>
      <c r="B246" s="3" t="s">
        <v>1858</v>
      </c>
      <c r="C246" s="2" t="s">
        <v>1638</v>
      </c>
      <c r="D246" s="4">
        <v>0.60499999999999998</v>
      </c>
    </row>
    <row r="247" spans="1:4" ht="15.75" x14ac:dyDescent="0.25">
      <c r="A247" s="2">
        <v>3122108</v>
      </c>
      <c r="B247" s="3" t="s">
        <v>1859</v>
      </c>
      <c r="C247" s="2" t="s">
        <v>1651</v>
      </c>
      <c r="D247" s="4">
        <v>0.66100000000000003</v>
      </c>
    </row>
    <row r="248" spans="1:4" ht="15.75" x14ac:dyDescent="0.25">
      <c r="A248" s="2">
        <v>3122207</v>
      </c>
      <c r="B248" s="3" t="s">
        <v>1860</v>
      </c>
      <c r="C248" s="2" t="s">
        <v>1651</v>
      </c>
      <c r="D248" s="4">
        <v>0.623</v>
      </c>
    </row>
    <row r="249" spans="1:4" ht="15.75" x14ac:dyDescent="0.25">
      <c r="A249" s="2">
        <v>3122306</v>
      </c>
      <c r="B249" s="3" t="s">
        <v>280</v>
      </c>
      <c r="C249" s="2" t="s">
        <v>1637</v>
      </c>
      <c r="D249" s="4">
        <v>0.76400000000000001</v>
      </c>
    </row>
    <row r="250" spans="1:4" ht="15.75" x14ac:dyDescent="0.25">
      <c r="A250" s="2">
        <v>3122355</v>
      </c>
      <c r="B250" s="3" t="s">
        <v>1861</v>
      </c>
      <c r="C250" s="2" t="s">
        <v>1643</v>
      </c>
      <c r="D250" s="4">
        <v>0.60799999999999998</v>
      </c>
    </row>
    <row r="251" spans="1:4" ht="15.75" x14ac:dyDescent="0.25">
      <c r="A251" s="2">
        <v>3122405</v>
      </c>
      <c r="B251" s="3" t="s">
        <v>1364</v>
      </c>
      <c r="C251" s="2" t="s">
        <v>1647</v>
      </c>
      <c r="D251" s="4">
        <v>0.67</v>
      </c>
    </row>
    <row r="252" spans="1:4" ht="15.75" x14ac:dyDescent="0.25">
      <c r="A252" s="2">
        <v>3122454</v>
      </c>
      <c r="B252" s="3" t="s">
        <v>1862</v>
      </c>
      <c r="C252" s="2" t="s">
        <v>1643</v>
      </c>
      <c r="D252" s="4">
        <v>0.60899999999999999</v>
      </c>
    </row>
    <row r="253" spans="1:4" ht="15.75" x14ac:dyDescent="0.25">
      <c r="A253" s="2">
        <v>3122470</v>
      </c>
      <c r="B253" s="3" t="s">
        <v>1863</v>
      </c>
      <c r="C253" s="2" t="s">
        <v>1680</v>
      </c>
      <c r="D253" s="4">
        <v>0.67300000000000004</v>
      </c>
    </row>
    <row r="254" spans="1:4" ht="15.75" x14ac:dyDescent="0.25">
      <c r="A254" s="2">
        <v>3122504</v>
      </c>
      <c r="B254" s="3" t="s">
        <v>1864</v>
      </c>
      <c r="C254" s="2" t="s">
        <v>1641</v>
      </c>
      <c r="D254" s="4">
        <v>0.68799999999999994</v>
      </c>
    </row>
    <row r="255" spans="1:4" ht="15.75" x14ac:dyDescent="0.25">
      <c r="A255" s="2">
        <v>3122603</v>
      </c>
      <c r="B255" s="3" t="s">
        <v>1865</v>
      </c>
      <c r="C255" s="2" t="s">
        <v>1651</v>
      </c>
      <c r="D255" s="4">
        <v>0.622</v>
      </c>
    </row>
    <row r="256" spans="1:4" ht="15.75" x14ac:dyDescent="0.25">
      <c r="A256" s="2">
        <v>3122702</v>
      </c>
      <c r="B256" s="3" t="s">
        <v>1866</v>
      </c>
      <c r="C256" s="2" t="s">
        <v>1638</v>
      </c>
      <c r="D256" s="4">
        <v>0.70899999999999996</v>
      </c>
    </row>
    <row r="257" spans="1:4" ht="15.75" x14ac:dyDescent="0.25">
      <c r="A257" s="2">
        <v>3122801</v>
      </c>
      <c r="B257" s="3" t="s">
        <v>1867</v>
      </c>
      <c r="C257" s="2" t="s">
        <v>1653</v>
      </c>
      <c r="D257" s="4">
        <v>0.68700000000000006</v>
      </c>
    </row>
    <row r="258" spans="1:4" ht="15.75" x14ac:dyDescent="0.25">
      <c r="A258" s="2">
        <v>3122900</v>
      </c>
      <c r="B258" s="3" t="s">
        <v>1868</v>
      </c>
      <c r="C258" s="2" t="s">
        <v>1638</v>
      </c>
      <c r="D258" s="4">
        <v>0.70099999999999996</v>
      </c>
    </row>
    <row r="259" spans="1:4" ht="15.75" x14ac:dyDescent="0.25">
      <c r="A259" s="2">
        <v>3123007</v>
      </c>
      <c r="B259" s="3" t="s">
        <v>1869</v>
      </c>
      <c r="C259" s="2" t="s">
        <v>1657</v>
      </c>
      <c r="D259" s="4">
        <v>0.68600000000000005</v>
      </c>
    </row>
    <row r="260" spans="1:4" ht="15.75" x14ac:dyDescent="0.25">
      <c r="A260" s="2">
        <v>3123106</v>
      </c>
      <c r="B260" s="3" t="s">
        <v>1870</v>
      </c>
      <c r="C260" s="2" t="s">
        <v>1651</v>
      </c>
      <c r="D260" s="4">
        <v>0.63600000000000001</v>
      </c>
    </row>
    <row r="261" spans="1:4" ht="15.75" x14ac:dyDescent="0.25">
      <c r="A261" s="2">
        <v>3123205</v>
      </c>
      <c r="B261" s="3" t="s">
        <v>1871</v>
      </c>
      <c r="C261" s="2" t="s">
        <v>1637</v>
      </c>
      <c r="D261" s="4">
        <v>0.71899999999999997</v>
      </c>
    </row>
    <row r="262" spans="1:4" ht="15.75" x14ac:dyDescent="0.25">
      <c r="A262" s="2">
        <v>3123304</v>
      </c>
      <c r="B262" s="3" t="s">
        <v>1872</v>
      </c>
      <c r="C262" s="2" t="s">
        <v>1638</v>
      </c>
      <c r="D262" s="4">
        <v>0.629</v>
      </c>
    </row>
    <row r="263" spans="1:4" ht="15.75" x14ac:dyDescent="0.25">
      <c r="A263" s="2">
        <v>3123403</v>
      </c>
      <c r="B263" s="3" t="s">
        <v>1873</v>
      </c>
      <c r="C263" s="2" t="s">
        <v>1647</v>
      </c>
      <c r="D263" s="4">
        <v>0.69199999999999995</v>
      </c>
    </row>
    <row r="264" spans="1:4" ht="15.75" x14ac:dyDescent="0.25">
      <c r="A264" s="2">
        <v>3123502</v>
      </c>
      <c r="B264" s="3" t="s">
        <v>1874</v>
      </c>
      <c r="C264" s="2" t="s">
        <v>1635</v>
      </c>
      <c r="D264" s="4">
        <v>0.70599999999999996</v>
      </c>
    </row>
    <row r="265" spans="1:4" ht="15.75" x14ac:dyDescent="0.25">
      <c r="A265" s="2">
        <v>3123528</v>
      </c>
      <c r="B265" s="3" t="s">
        <v>1875</v>
      </c>
      <c r="C265" s="2" t="s">
        <v>1638</v>
      </c>
      <c r="D265" s="4">
        <v>0.64500000000000002</v>
      </c>
    </row>
    <row r="266" spans="1:4" ht="15.75" x14ac:dyDescent="0.25">
      <c r="A266" s="2">
        <v>3123601</v>
      </c>
      <c r="B266" s="3" t="s">
        <v>1876</v>
      </c>
      <c r="C266" s="2" t="s">
        <v>1647</v>
      </c>
      <c r="D266" s="4">
        <v>0.68500000000000005</v>
      </c>
    </row>
    <row r="267" spans="1:4" ht="15.75" x14ac:dyDescent="0.25">
      <c r="A267" s="2">
        <v>3123700</v>
      </c>
      <c r="B267" s="3" t="s">
        <v>1877</v>
      </c>
      <c r="C267" s="2" t="s">
        <v>1651</v>
      </c>
      <c r="D267" s="4">
        <v>0.64400000000000002</v>
      </c>
    </row>
    <row r="268" spans="1:4" ht="15.75" x14ac:dyDescent="0.25">
      <c r="A268" s="2">
        <v>3123809</v>
      </c>
      <c r="B268" s="3" t="s">
        <v>1878</v>
      </c>
      <c r="C268" s="2" t="s">
        <v>1702</v>
      </c>
      <c r="D268" s="4">
        <v>0.65500000000000003</v>
      </c>
    </row>
    <row r="269" spans="1:4" ht="15.75" x14ac:dyDescent="0.25">
      <c r="A269" s="2">
        <v>3123858</v>
      </c>
      <c r="B269" s="3" t="s">
        <v>1879</v>
      </c>
      <c r="C269" s="2" t="s">
        <v>1641</v>
      </c>
      <c r="D269" s="4">
        <v>0.63400000000000001</v>
      </c>
    </row>
    <row r="270" spans="1:4" ht="15.75" x14ac:dyDescent="0.25">
      <c r="A270" s="2">
        <v>3123908</v>
      </c>
      <c r="B270" s="3" t="s">
        <v>1305</v>
      </c>
      <c r="C270" s="2" t="s">
        <v>1657</v>
      </c>
      <c r="D270" s="4">
        <v>0.67200000000000004</v>
      </c>
    </row>
    <row r="271" spans="1:4" ht="15.75" x14ac:dyDescent="0.25">
      <c r="A271" s="2">
        <v>3124005</v>
      </c>
      <c r="B271" s="3" t="s">
        <v>1880</v>
      </c>
      <c r="C271" s="2" t="s">
        <v>1638</v>
      </c>
      <c r="D271" s="4">
        <v>0.625</v>
      </c>
    </row>
    <row r="272" spans="1:4" ht="15.75" x14ac:dyDescent="0.25">
      <c r="A272" s="2">
        <v>3124104</v>
      </c>
      <c r="B272" s="3" t="s">
        <v>1582</v>
      </c>
      <c r="C272" s="2" t="s">
        <v>1674</v>
      </c>
      <c r="D272" s="4">
        <v>0.67100000000000004</v>
      </c>
    </row>
    <row r="273" spans="1:4" ht="15.75" x14ac:dyDescent="0.25">
      <c r="A273" s="2">
        <v>3124203</v>
      </c>
      <c r="B273" s="3" t="s">
        <v>1881</v>
      </c>
      <c r="C273" s="2" t="s">
        <v>1638</v>
      </c>
      <c r="D273" s="4">
        <v>0.66300000000000003</v>
      </c>
    </row>
    <row r="274" spans="1:4" ht="15.75" x14ac:dyDescent="0.25">
      <c r="A274" s="2">
        <v>3124302</v>
      </c>
      <c r="B274" s="3" t="s">
        <v>1882</v>
      </c>
      <c r="C274" s="2" t="s">
        <v>1702</v>
      </c>
      <c r="D274" s="4">
        <v>0.627</v>
      </c>
    </row>
    <row r="275" spans="1:4" ht="15.75" x14ac:dyDescent="0.25">
      <c r="A275" s="2">
        <v>3124401</v>
      </c>
      <c r="B275" s="3" t="s">
        <v>1883</v>
      </c>
      <c r="C275" s="2" t="s">
        <v>1653</v>
      </c>
      <c r="D275" s="4">
        <v>0.68500000000000005</v>
      </c>
    </row>
    <row r="276" spans="1:4" ht="15.75" x14ac:dyDescent="0.25">
      <c r="A276" s="2">
        <v>3124500</v>
      </c>
      <c r="B276" s="3" t="s">
        <v>1884</v>
      </c>
      <c r="C276" s="2" t="s">
        <v>1653</v>
      </c>
      <c r="D276" s="4">
        <v>0.69099999999999995</v>
      </c>
    </row>
    <row r="277" spans="1:4" ht="15.75" x14ac:dyDescent="0.25">
      <c r="A277" s="2">
        <v>3124609</v>
      </c>
      <c r="B277" s="3" t="s">
        <v>1885</v>
      </c>
      <c r="C277" s="2" t="s">
        <v>1638</v>
      </c>
      <c r="D277" s="4">
        <v>0.71</v>
      </c>
    </row>
    <row r="278" spans="1:4" ht="15.75" x14ac:dyDescent="0.25">
      <c r="A278" s="2">
        <v>3124708</v>
      </c>
      <c r="B278" s="3" t="s">
        <v>1886</v>
      </c>
      <c r="C278" s="2" t="s">
        <v>1637</v>
      </c>
      <c r="D278" s="4">
        <v>0.67600000000000005</v>
      </c>
    </row>
    <row r="279" spans="1:4" ht="15.75" x14ac:dyDescent="0.25">
      <c r="A279" s="2">
        <v>3124807</v>
      </c>
      <c r="B279" s="3" t="s">
        <v>1887</v>
      </c>
      <c r="C279" s="2" t="s">
        <v>1635</v>
      </c>
      <c r="D279" s="4">
        <v>0.69599999999999995</v>
      </c>
    </row>
    <row r="280" spans="1:4" ht="15.75" x14ac:dyDescent="0.25">
      <c r="A280" s="2">
        <v>3124906</v>
      </c>
      <c r="B280" s="3" t="s">
        <v>1888</v>
      </c>
      <c r="C280" s="2" t="s">
        <v>1638</v>
      </c>
      <c r="D280" s="4">
        <v>0.67500000000000004</v>
      </c>
    </row>
    <row r="281" spans="1:4" ht="15.75" x14ac:dyDescent="0.25">
      <c r="A281" s="2">
        <v>3125002</v>
      </c>
      <c r="B281" s="3" t="s">
        <v>1889</v>
      </c>
      <c r="C281" s="2" t="s">
        <v>1638</v>
      </c>
      <c r="D281" s="4">
        <v>0.67600000000000005</v>
      </c>
    </row>
    <row r="282" spans="1:4" ht="15.75" x14ac:dyDescent="0.25">
      <c r="A282" s="2">
        <v>3125101</v>
      </c>
      <c r="B282" s="3" t="s">
        <v>1575</v>
      </c>
      <c r="C282" s="2" t="s">
        <v>1653</v>
      </c>
      <c r="D282" s="4">
        <v>0.73199999999999998</v>
      </c>
    </row>
    <row r="283" spans="1:4" ht="15.75" x14ac:dyDescent="0.25">
      <c r="A283" s="2">
        <v>3125200</v>
      </c>
      <c r="B283" s="3" t="s">
        <v>1890</v>
      </c>
      <c r="C283" s="2" t="s">
        <v>1647</v>
      </c>
      <c r="D283" s="4">
        <v>0.71699999999999997</v>
      </c>
    </row>
    <row r="284" spans="1:4" ht="15.75" x14ac:dyDescent="0.25">
      <c r="A284" s="2">
        <v>3125309</v>
      </c>
      <c r="B284" s="3" t="s">
        <v>1891</v>
      </c>
      <c r="C284" s="2" t="s">
        <v>1638</v>
      </c>
      <c r="D284" s="4">
        <v>0.68700000000000006</v>
      </c>
    </row>
    <row r="285" spans="1:4" ht="15.75" x14ac:dyDescent="0.25">
      <c r="A285" s="2">
        <v>3125408</v>
      </c>
      <c r="B285" s="3" t="s">
        <v>1892</v>
      </c>
      <c r="C285" s="2" t="s">
        <v>1643</v>
      </c>
      <c r="D285" s="4">
        <v>0.60599999999999998</v>
      </c>
    </row>
    <row r="286" spans="1:4" ht="15.75" x14ac:dyDescent="0.25">
      <c r="A286" s="2">
        <v>3125606</v>
      </c>
      <c r="B286" s="3" t="s">
        <v>1893</v>
      </c>
      <c r="C286" s="2" t="s">
        <v>1643</v>
      </c>
      <c r="D286" s="4">
        <v>0.58299999999999996</v>
      </c>
    </row>
    <row r="287" spans="1:4" ht="15.75" x14ac:dyDescent="0.25">
      <c r="A287" s="2">
        <v>3125705</v>
      </c>
      <c r="B287" s="3" t="s">
        <v>1894</v>
      </c>
      <c r="C287" s="2" t="s">
        <v>1674</v>
      </c>
      <c r="D287" s="4">
        <v>0.64800000000000002</v>
      </c>
    </row>
    <row r="288" spans="1:4" ht="15.75" x14ac:dyDescent="0.25">
      <c r="A288" s="2">
        <v>3125804</v>
      </c>
      <c r="B288" s="3" t="s">
        <v>1895</v>
      </c>
      <c r="C288" s="2" t="s">
        <v>1651</v>
      </c>
      <c r="D288" s="4">
        <v>0.64600000000000002</v>
      </c>
    </row>
    <row r="289" spans="1:4" ht="15.75" x14ac:dyDescent="0.25">
      <c r="A289" s="2">
        <v>3125903</v>
      </c>
      <c r="B289" s="3" t="s">
        <v>1896</v>
      </c>
      <c r="C289" s="2" t="s">
        <v>1674</v>
      </c>
      <c r="D289" s="4">
        <v>0.60299999999999998</v>
      </c>
    </row>
    <row r="290" spans="1:4" ht="15.75" x14ac:dyDescent="0.25">
      <c r="A290" s="2">
        <v>3125952</v>
      </c>
      <c r="B290" s="3" t="s">
        <v>1897</v>
      </c>
      <c r="C290" s="2" t="s">
        <v>1638</v>
      </c>
      <c r="D290" s="4">
        <v>0.57999999999999996</v>
      </c>
    </row>
    <row r="291" spans="1:4" ht="15.75" x14ac:dyDescent="0.25">
      <c r="A291" s="2">
        <v>3126000</v>
      </c>
      <c r="B291" s="3" t="s">
        <v>1898</v>
      </c>
      <c r="C291" s="2" t="s">
        <v>1674</v>
      </c>
      <c r="D291" s="4">
        <v>0.72399999999999998</v>
      </c>
    </row>
    <row r="292" spans="1:4" ht="15.75" x14ac:dyDescent="0.25">
      <c r="A292" s="2">
        <v>3126109</v>
      </c>
      <c r="B292" s="3" t="s">
        <v>691</v>
      </c>
      <c r="C292" s="2" t="s">
        <v>1637</v>
      </c>
      <c r="D292" s="4">
        <v>0.755</v>
      </c>
    </row>
    <row r="293" spans="1:4" ht="15.75" x14ac:dyDescent="0.25">
      <c r="A293" s="2">
        <v>3126208</v>
      </c>
      <c r="B293" s="3" t="s">
        <v>1899</v>
      </c>
      <c r="C293" s="2" t="s">
        <v>1680</v>
      </c>
      <c r="D293" s="4">
        <v>0.64</v>
      </c>
    </row>
    <row r="294" spans="1:4" ht="15.75" x14ac:dyDescent="0.25">
      <c r="A294" s="2">
        <v>3126307</v>
      </c>
      <c r="B294" s="3" t="s">
        <v>1900</v>
      </c>
      <c r="C294" s="2" t="s">
        <v>1647</v>
      </c>
      <c r="D294" s="4">
        <v>0.67</v>
      </c>
    </row>
    <row r="295" spans="1:4" ht="15.75" x14ac:dyDescent="0.25">
      <c r="A295" s="2">
        <v>3126406</v>
      </c>
      <c r="B295" s="3" t="s">
        <v>1901</v>
      </c>
      <c r="C295" s="2" t="s">
        <v>1674</v>
      </c>
      <c r="D295" s="4">
        <v>0.69599999999999995</v>
      </c>
    </row>
    <row r="296" spans="1:4" ht="15.75" x14ac:dyDescent="0.25">
      <c r="A296" s="2">
        <v>3126505</v>
      </c>
      <c r="B296" s="3" t="s">
        <v>1902</v>
      </c>
      <c r="C296" s="2" t="s">
        <v>1643</v>
      </c>
      <c r="D296" s="4">
        <v>0.622</v>
      </c>
    </row>
    <row r="297" spans="1:4" ht="15.75" x14ac:dyDescent="0.25">
      <c r="A297" s="2">
        <v>3126604</v>
      </c>
      <c r="B297" s="3" t="s">
        <v>1903</v>
      </c>
      <c r="C297" s="2" t="s">
        <v>1702</v>
      </c>
      <c r="D297" s="4">
        <v>0.625</v>
      </c>
    </row>
    <row r="298" spans="1:4" ht="15.75" x14ac:dyDescent="0.25">
      <c r="A298" s="2">
        <v>3126703</v>
      </c>
      <c r="B298" s="3" t="s">
        <v>1904</v>
      </c>
      <c r="C298" s="2" t="s">
        <v>1702</v>
      </c>
      <c r="D298" s="4">
        <v>0.65400000000000003</v>
      </c>
    </row>
    <row r="299" spans="1:4" ht="15.75" x14ac:dyDescent="0.25">
      <c r="A299" s="2">
        <v>3126752</v>
      </c>
      <c r="B299" s="3" t="s">
        <v>1905</v>
      </c>
      <c r="C299" s="2" t="s">
        <v>1643</v>
      </c>
      <c r="D299" s="4">
        <v>0.60299999999999998</v>
      </c>
    </row>
    <row r="300" spans="1:4" ht="15.75" x14ac:dyDescent="0.25">
      <c r="A300" s="2">
        <v>3126802</v>
      </c>
      <c r="B300" s="3" t="s">
        <v>1906</v>
      </c>
      <c r="C300" s="2" t="s">
        <v>1643</v>
      </c>
      <c r="D300" s="4">
        <v>0.59</v>
      </c>
    </row>
    <row r="301" spans="1:4" ht="15.75" x14ac:dyDescent="0.25">
      <c r="A301" s="2">
        <v>3126901</v>
      </c>
      <c r="B301" s="3" t="s">
        <v>1907</v>
      </c>
      <c r="C301" s="2" t="s">
        <v>1651</v>
      </c>
      <c r="D301" s="4">
        <v>0.64800000000000002</v>
      </c>
    </row>
    <row r="302" spans="1:4" ht="15.75" x14ac:dyDescent="0.25">
      <c r="A302" s="2">
        <v>3126950</v>
      </c>
      <c r="B302" s="3" t="s">
        <v>1908</v>
      </c>
      <c r="C302" s="2" t="s">
        <v>1651</v>
      </c>
      <c r="D302" s="4">
        <v>0.54300000000000004</v>
      </c>
    </row>
    <row r="303" spans="1:4" ht="15.75" x14ac:dyDescent="0.25">
      <c r="A303" s="2">
        <v>3127008</v>
      </c>
      <c r="B303" s="3" t="s">
        <v>1909</v>
      </c>
      <c r="C303" s="2" t="s">
        <v>1645</v>
      </c>
      <c r="D303" s="4">
        <v>0.68400000000000005</v>
      </c>
    </row>
    <row r="304" spans="1:4" ht="15.75" x14ac:dyDescent="0.25">
      <c r="A304" s="2">
        <v>3127057</v>
      </c>
      <c r="B304" s="3" t="s">
        <v>1910</v>
      </c>
      <c r="C304" s="2" t="s">
        <v>1643</v>
      </c>
      <c r="D304" s="4">
        <v>0.59199999999999997</v>
      </c>
    </row>
    <row r="305" spans="1:4" ht="15.75" x14ac:dyDescent="0.25">
      <c r="A305" s="2">
        <v>3127073</v>
      </c>
      <c r="B305" s="3" t="s">
        <v>1911</v>
      </c>
      <c r="C305" s="2" t="s">
        <v>1702</v>
      </c>
      <c r="D305" s="4">
        <v>0.54400000000000004</v>
      </c>
    </row>
    <row r="306" spans="1:4" ht="15.75" x14ac:dyDescent="0.25">
      <c r="A306" s="2">
        <v>3127107</v>
      </c>
      <c r="B306" s="3" t="s">
        <v>1912</v>
      </c>
      <c r="C306" s="2" t="s">
        <v>1645</v>
      </c>
      <c r="D306" s="4">
        <v>0.73</v>
      </c>
    </row>
    <row r="307" spans="1:4" ht="15.75" x14ac:dyDescent="0.25">
      <c r="A307" s="2">
        <v>3127206</v>
      </c>
      <c r="B307" s="3" t="s">
        <v>1913</v>
      </c>
      <c r="C307" s="2" t="s">
        <v>1674</v>
      </c>
      <c r="D307" s="4">
        <v>0.65500000000000003</v>
      </c>
    </row>
    <row r="308" spans="1:4" ht="15.75" x14ac:dyDescent="0.25">
      <c r="A308" s="2">
        <v>3127305</v>
      </c>
      <c r="B308" s="3" t="s">
        <v>1914</v>
      </c>
      <c r="C308" s="2" t="s">
        <v>1651</v>
      </c>
      <c r="D308" s="4">
        <v>0.65400000000000003</v>
      </c>
    </row>
    <row r="309" spans="1:4" ht="15.75" x14ac:dyDescent="0.25">
      <c r="A309" s="2">
        <v>3127339</v>
      </c>
      <c r="B309" s="3" t="s">
        <v>1915</v>
      </c>
      <c r="C309" s="2" t="s">
        <v>1702</v>
      </c>
      <c r="D309" s="4">
        <v>0.65</v>
      </c>
    </row>
    <row r="310" spans="1:4" ht="15.75" x14ac:dyDescent="0.25">
      <c r="A310" s="2">
        <v>3127354</v>
      </c>
      <c r="B310" s="3" t="s">
        <v>1916</v>
      </c>
      <c r="C310" s="2" t="s">
        <v>1702</v>
      </c>
      <c r="D310" s="4">
        <v>0.67900000000000005</v>
      </c>
    </row>
    <row r="311" spans="1:4" ht="15.75" x14ac:dyDescent="0.25">
      <c r="A311" s="2">
        <v>3127370</v>
      </c>
      <c r="B311" s="3" t="s">
        <v>1917</v>
      </c>
      <c r="C311" s="2" t="s">
        <v>1651</v>
      </c>
      <c r="D311" s="4">
        <v>0.64700000000000002</v>
      </c>
    </row>
    <row r="312" spans="1:4" ht="15.75" x14ac:dyDescent="0.25">
      <c r="A312" s="2">
        <v>3127388</v>
      </c>
      <c r="B312" s="3" t="s">
        <v>1918</v>
      </c>
      <c r="C312" s="2" t="s">
        <v>1638</v>
      </c>
      <c r="D312" s="4">
        <v>0.71599999999999997</v>
      </c>
    </row>
    <row r="313" spans="1:4" ht="15.75" x14ac:dyDescent="0.25">
      <c r="A313" s="2">
        <v>3127404</v>
      </c>
      <c r="B313" s="3" t="s">
        <v>1579</v>
      </c>
      <c r="C313" s="2" t="s">
        <v>1653</v>
      </c>
      <c r="D313" s="4">
        <v>0.68300000000000005</v>
      </c>
    </row>
    <row r="314" spans="1:4" ht="15.75" x14ac:dyDescent="0.25">
      <c r="A314" s="2">
        <v>3127503</v>
      </c>
      <c r="B314" s="3" t="s">
        <v>1919</v>
      </c>
      <c r="C314" s="2" t="s">
        <v>1651</v>
      </c>
      <c r="D314" s="4">
        <v>0.60599999999999998</v>
      </c>
    </row>
    <row r="315" spans="1:4" ht="15.75" x14ac:dyDescent="0.25">
      <c r="A315" s="2">
        <v>3127602</v>
      </c>
      <c r="B315" s="3" t="s">
        <v>1920</v>
      </c>
      <c r="C315" s="2" t="s">
        <v>1643</v>
      </c>
      <c r="D315" s="4">
        <v>0.68100000000000005</v>
      </c>
    </row>
    <row r="316" spans="1:4" ht="15.75" x14ac:dyDescent="0.25">
      <c r="A316" s="2">
        <v>3127701</v>
      </c>
      <c r="B316" s="3" t="s">
        <v>423</v>
      </c>
      <c r="C316" s="2" t="s">
        <v>1651</v>
      </c>
      <c r="D316" s="4">
        <v>0.72699999999999998</v>
      </c>
    </row>
    <row r="317" spans="1:4" ht="15.75" x14ac:dyDescent="0.25">
      <c r="A317" s="2">
        <v>3127800</v>
      </c>
      <c r="B317" s="3" t="s">
        <v>1921</v>
      </c>
      <c r="C317" s="2" t="s">
        <v>1702</v>
      </c>
      <c r="D317" s="4">
        <v>0.60399999999999998</v>
      </c>
    </row>
    <row r="318" spans="1:4" ht="15.75" x14ac:dyDescent="0.25">
      <c r="A318" s="2">
        <v>3127909</v>
      </c>
      <c r="B318" s="3" t="s">
        <v>1922</v>
      </c>
      <c r="C318" s="2" t="s">
        <v>1635</v>
      </c>
      <c r="D318" s="4">
        <v>0.73099999999999998</v>
      </c>
    </row>
    <row r="319" spans="1:4" ht="15.75" x14ac:dyDescent="0.25">
      <c r="A319" s="2">
        <v>3128006</v>
      </c>
      <c r="B319" s="3" t="s">
        <v>1923</v>
      </c>
      <c r="C319" s="2" t="s">
        <v>1651</v>
      </c>
      <c r="D319" s="4">
        <v>0.68600000000000005</v>
      </c>
    </row>
    <row r="320" spans="1:4" ht="15.75" x14ac:dyDescent="0.25">
      <c r="A320" s="2">
        <v>3128105</v>
      </c>
      <c r="B320" s="3" t="s">
        <v>426</v>
      </c>
      <c r="C320" s="2" t="s">
        <v>1647</v>
      </c>
      <c r="D320" s="4">
        <v>0.67900000000000005</v>
      </c>
    </row>
    <row r="321" spans="1:4" ht="15.75" x14ac:dyDescent="0.25">
      <c r="A321" s="2">
        <v>3128204</v>
      </c>
      <c r="B321" s="3" t="s">
        <v>1924</v>
      </c>
      <c r="C321" s="2" t="s">
        <v>1638</v>
      </c>
      <c r="D321" s="4">
        <v>0.623</v>
      </c>
    </row>
    <row r="322" spans="1:4" ht="15.75" x14ac:dyDescent="0.25">
      <c r="A322" s="2">
        <v>3128253</v>
      </c>
      <c r="B322" s="3" t="s">
        <v>1925</v>
      </c>
      <c r="C322" s="2" t="s">
        <v>1702</v>
      </c>
      <c r="D322" s="4">
        <v>0.67700000000000005</v>
      </c>
    </row>
    <row r="323" spans="1:4" ht="15.75" x14ac:dyDescent="0.25">
      <c r="A323" s="2">
        <v>3128303</v>
      </c>
      <c r="B323" s="3" t="s">
        <v>1926</v>
      </c>
      <c r="C323" s="2" t="s">
        <v>1647</v>
      </c>
      <c r="D323" s="4">
        <v>0.70099999999999996</v>
      </c>
    </row>
    <row r="324" spans="1:4" ht="15.75" x14ac:dyDescent="0.25">
      <c r="A324" s="2">
        <v>3128402</v>
      </c>
      <c r="B324" s="3" t="s">
        <v>1927</v>
      </c>
      <c r="C324" s="2" t="s">
        <v>1638</v>
      </c>
      <c r="D324" s="4">
        <v>0.67700000000000005</v>
      </c>
    </row>
    <row r="325" spans="1:4" ht="15.75" x14ac:dyDescent="0.25">
      <c r="A325" s="2">
        <v>3128501</v>
      </c>
      <c r="B325" s="3" t="s">
        <v>1928</v>
      </c>
      <c r="C325" s="2" t="s">
        <v>1638</v>
      </c>
      <c r="D325" s="4">
        <v>0.65200000000000002</v>
      </c>
    </row>
    <row r="326" spans="1:4" ht="15.75" x14ac:dyDescent="0.25">
      <c r="A326" s="2">
        <v>3128600</v>
      </c>
      <c r="B326" s="3" t="s">
        <v>1929</v>
      </c>
      <c r="C326" s="2" t="s">
        <v>1680</v>
      </c>
      <c r="D326" s="4">
        <v>0.69</v>
      </c>
    </row>
    <row r="327" spans="1:4" ht="15.75" x14ac:dyDescent="0.25">
      <c r="A327" s="2">
        <v>3128709</v>
      </c>
      <c r="B327" s="3" t="s">
        <v>121</v>
      </c>
      <c r="C327" s="2" t="s">
        <v>1647</v>
      </c>
      <c r="D327" s="4">
        <v>0.751</v>
      </c>
    </row>
    <row r="328" spans="1:4" ht="15.75" x14ac:dyDescent="0.25">
      <c r="A328" s="2">
        <v>3128808</v>
      </c>
      <c r="B328" s="3" t="s">
        <v>1930</v>
      </c>
      <c r="C328" s="2" t="s">
        <v>1638</v>
      </c>
      <c r="D328" s="4">
        <v>0.68300000000000005</v>
      </c>
    </row>
    <row r="329" spans="1:4" ht="15.75" x14ac:dyDescent="0.25">
      <c r="A329" s="2">
        <v>3128907</v>
      </c>
      <c r="B329" s="3" t="s">
        <v>1931</v>
      </c>
      <c r="C329" s="2" t="s">
        <v>1680</v>
      </c>
      <c r="D329" s="4">
        <v>0.69299999999999995</v>
      </c>
    </row>
    <row r="330" spans="1:4" ht="15.75" x14ac:dyDescent="0.25">
      <c r="A330" s="2">
        <v>3129004</v>
      </c>
      <c r="B330" s="3" t="s">
        <v>1932</v>
      </c>
      <c r="C330" s="2" t="s">
        <v>1638</v>
      </c>
      <c r="D330" s="4">
        <v>0.67400000000000004</v>
      </c>
    </row>
    <row r="331" spans="1:4" ht="15.75" x14ac:dyDescent="0.25">
      <c r="A331" s="2">
        <v>3129103</v>
      </c>
      <c r="B331" s="3" t="s">
        <v>1933</v>
      </c>
      <c r="C331" s="2" t="s">
        <v>1635</v>
      </c>
      <c r="D331" s="4">
        <v>0.68</v>
      </c>
    </row>
    <row r="332" spans="1:4" ht="15.75" x14ac:dyDescent="0.25">
      <c r="A332" s="2">
        <v>3129202</v>
      </c>
      <c r="B332" s="3" t="s">
        <v>1934</v>
      </c>
      <c r="C332" s="2" t="s">
        <v>1653</v>
      </c>
      <c r="D332" s="4">
        <v>0.65700000000000003</v>
      </c>
    </row>
    <row r="333" spans="1:4" ht="15.75" x14ac:dyDescent="0.25">
      <c r="A333" s="2">
        <v>3129301</v>
      </c>
      <c r="B333" s="3" t="s">
        <v>1935</v>
      </c>
      <c r="C333" s="2" t="s">
        <v>1641</v>
      </c>
      <c r="D333" s="4">
        <v>0.65400000000000003</v>
      </c>
    </row>
    <row r="334" spans="1:4" ht="15.75" x14ac:dyDescent="0.25">
      <c r="A334" s="2">
        <v>3129400</v>
      </c>
      <c r="B334" s="3" t="s">
        <v>1936</v>
      </c>
      <c r="C334" s="2" t="s">
        <v>1657</v>
      </c>
      <c r="D334" s="4">
        <v>0.65700000000000003</v>
      </c>
    </row>
    <row r="335" spans="1:4" ht="15.75" x14ac:dyDescent="0.25">
      <c r="A335" s="2">
        <v>3129509</v>
      </c>
      <c r="B335" s="3" t="s">
        <v>1937</v>
      </c>
      <c r="C335" s="2" t="s">
        <v>1645</v>
      </c>
      <c r="D335" s="4">
        <v>0.71799999999999997</v>
      </c>
    </row>
    <row r="336" spans="1:4" ht="15.75" x14ac:dyDescent="0.25">
      <c r="A336" s="2">
        <v>3129608</v>
      </c>
      <c r="B336" s="3" t="s">
        <v>1938</v>
      </c>
      <c r="C336" s="2" t="s">
        <v>1702</v>
      </c>
      <c r="D336" s="4">
        <v>0.61399999999999999</v>
      </c>
    </row>
    <row r="337" spans="1:4" ht="15.75" x14ac:dyDescent="0.25">
      <c r="A337" s="2">
        <v>3129657</v>
      </c>
      <c r="B337" s="3" t="s">
        <v>1939</v>
      </c>
      <c r="C337" s="2" t="s">
        <v>1702</v>
      </c>
      <c r="D337" s="4">
        <v>0.59099999999999997</v>
      </c>
    </row>
    <row r="338" spans="1:4" ht="15.75" x14ac:dyDescent="0.25">
      <c r="A338" s="2">
        <v>3129707</v>
      </c>
      <c r="B338" s="3" t="s">
        <v>1940</v>
      </c>
      <c r="C338" s="2" t="s">
        <v>1647</v>
      </c>
      <c r="D338" s="4">
        <v>0.70599999999999996</v>
      </c>
    </row>
    <row r="339" spans="1:4" ht="15.75" x14ac:dyDescent="0.25">
      <c r="A339" s="2">
        <v>3129806</v>
      </c>
      <c r="B339" s="3" t="s">
        <v>1941</v>
      </c>
      <c r="C339" s="2" t="s">
        <v>1674</v>
      </c>
      <c r="D339" s="4">
        <v>0.70399999999999996</v>
      </c>
    </row>
    <row r="340" spans="1:4" ht="15.75" x14ac:dyDescent="0.25">
      <c r="A340" s="2">
        <v>3129905</v>
      </c>
      <c r="B340" s="3" t="s">
        <v>1942</v>
      </c>
      <c r="C340" s="2" t="s">
        <v>1653</v>
      </c>
      <c r="D340" s="4">
        <v>0.67400000000000004</v>
      </c>
    </row>
    <row r="341" spans="1:4" ht="15.75" x14ac:dyDescent="0.25">
      <c r="A341" s="2">
        <v>3130002</v>
      </c>
      <c r="B341" s="3" t="s">
        <v>1943</v>
      </c>
      <c r="C341" s="2" t="s">
        <v>1647</v>
      </c>
      <c r="D341" s="4">
        <v>0.67500000000000004</v>
      </c>
    </row>
    <row r="342" spans="1:4" ht="15.75" x14ac:dyDescent="0.25">
      <c r="A342" s="2">
        <v>3130051</v>
      </c>
      <c r="B342" s="3" t="s">
        <v>1944</v>
      </c>
      <c r="C342" s="2" t="s">
        <v>1702</v>
      </c>
      <c r="D342" s="4">
        <v>0.624</v>
      </c>
    </row>
    <row r="343" spans="1:4" ht="15.75" x14ac:dyDescent="0.25">
      <c r="A343" s="2">
        <v>3130101</v>
      </c>
      <c r="B343" s="3" t="s">
        <v>1945</v>
      </c>
      <c r="C343" s="2" t="s">
        <v>1674</v>
      </c>
      <c r="D343" s="4">
        <v>0.69799999999999995</v>
      </c>
    </row>
    <row r="344" spans="1:4" ht="15.75" x14ac:dyDescent="0.25">
      <c r="A344" s="2">
        <v>3130200</v>
      </c>
      <c r="B344" s="3" t="s">
        <v>1946</v>
      </c>
      <c r="C344" s="2" t="s">
        <v>1637</v>
      </c>
      <c r="D344" s="4">
        <v>0.65100000000000002</v>
      </c>
    </row>
    <row r="345" spans="1:4" ht="15.75" x14ac:dyDescent="0.25">
      <c r="A345" s="2">
        <v>3130309</v>
      </c>
      <c r="B345" s="3" t="s">
        <v>1947</v>
      </c>
      <c r="C345" s="2" t="s">
        <v>1637</v>
      </c>
      <c r="D345" s="4">
        <v>0.70699999999999996</v>
      </c>
    </row>
    <row r="346" spans="1:4" ht="15.75" x14ac:dyDescent="0.25">
      <c r="A346" s="2">
        <v>3130408</v>
      </c>
      <c r="B346" s="3" t="s">
        <v>1948</v>
      </c>
      <c r="C346" s="2" t="s">
        <v>1647</v>
      </c>
      <c r="D346" s="4">
        <v>0.71399999999999997</v>
      </c>
    </row>
    <row r="347" spans="1:4" ht="15.75" x14ac:dyDescent="0.25">
      <c r="A347" s="2">
        <v>3130507</v>
      </c>
      <c r="B347" s="3" t="s">
        <v>1555</v>
      </c>
      <c r="C347" s="2" t="s">
        <v>1647</v>
      </c>
      <c r="D347" s="4">
        <v>0.68</v>
      </c>
    </row>
    <row r="348" spans="1:4" ht="15.75" x14ac:dyDescent="0.25">
      <c r="A348" s="2">
        <v>3130556</v>
      </c>
      <c r="B348" s="3" t="s">
        <v>1949</v>
      </c>
      <c r="C348" s="2" t="s">
        <v>1641</v>
      </c>
      <c r="D348" s="4">
        <v>0.55300000000000005</v>
      </c>
    </row>
    <row r="349" spans="1:4" ht="15.75" x14ac:dyDescent="0.25">
      <c r="A349" s="2">
        <v>3130606</v>
      </c>
      <c r="B349" s="3" t="s">
        <v>1950</v>
      </c>
      <c r="C349" s="2" t="s">
        <v>1653</v>
      </c>
      <c r="D349" s="4">
        <v>0.69199999999999995</v>
      </c>
    </row>
    <row r="350" spans="1:4" ht="15.75" x14ac:dyDescent="0.25">
      <c r="A350" s="2">
        <v>3130655</v>
      </c>
      <c r="B350" s="3" t="s">
        <v>1951</v>
      </c>
      <c r="C350" s="2" t="s">
        <v>1702</v>
      </c>
      <c r="D350" s="4">
        <v>0.61</v>
      </c>
    </row>
    <row r="351" spans="1:4" ht="15.75" x14ac:dyDescent="0.25">
      <c r="A351" s="2">
        <v>3130705</v>
      </c>
      <c r="B351" s="3" t="s">
        <v>1952</v>
      </c>
      <c r="C351" s="2" t="s">
        <v>1635</v>
      </c>
      <c r="D351" s="4">
        <v>0.67400000000000004</v>
      </c>
    </row>
    <row r="352" spans="1:4" ht="15.75" x14ac:dyDescent="0.25">
      <c r="A352" s="2">
        <v>3130804</v>
      </c>
      <c r="B352" s="3" t="s">
        <v>1953</v>
      </c>
      <c r="C352" s="2" t="s">
        <v>1647</v>
      </c>
      <c r="D352" s="4">
        <v>0.69699999999999995</v>
      </c>
    </row>
    <row r="353" spans="1:4" ht="15.75" x14ac:dyDescent="0.25">
      <c r="A353" s="2">
        <v>3130903</v>
      </c>
      <c r="B353" s="3" t="s">
        <v>1954</v>
      </c>
      <c r="C353" s="2" t="s">
        <v>1641</v>
      </c>
      <c r="D353" s="4">
        <v>0.65800000000000003</v>
      </c>
    </row>
    <row r="354" spans="1:4" ht="15.75" x14ac:dyDescent="0.25">
      <c r="A354" s="2">
        <v>3131000</v>
      </c>
      <c r="B354" s="3" t="s">
        <v>1955</v>
      </c>
      <c r="C354" s="2" t="s">
        <v>1674</v>
      </c>
      <c r="D354" s="4">
        <v>0.70199999999999996</v>
      </c>
    </row>
    <row r="355" spans="1:4" ht="15.75" x14ac:dyDescent="0.25">
      <c r="A355" s="2">
        <v>3131109</v>
      </c>
      <c r="B355" s="3" t="s">
        <v>958</v>
      </c>
      <c r="C355" s="2" t="s">
        <v>1674</v>
      </c>
      <c r="D355" s="4">
        <v>0.66400000000000003</v>
      </c>
    </row>
    <row r="356" spans="1:4" ht="15.75" x14ac:dyDescent="0.25">
      <c r="A356" s="2">
        <v>3131158</v>
      </c>
      <c r="B356" s="3" t="s">
        <v>1956</v>
      </c>
      <c r="C356" s="2" t="s">
        <v>1641</v>
      </c>
      <c r="D356" s="4">
        <v>0.66500000000000004</v>
      </c>
    </row>
    <row r="357" spans="1:4" ht="15.75" x14ac:dyDescent="0.25">
      <c r="A357" s="2">
        <v>3131208</v>
      </c>
      <c r="B357" s="3" t="s">
        <v>1957</v>
      </c>
      <c r="C357" s="2" t="s">
        <v>1638</v>
      </c>
      <c r="D357" s="4">
        <v>0.69299999999999995</v>
      </c>
    </row>
    <row r="358" spans="1:4" ht="15.75" x14ac:dyDescent="0.25">
      <c r="A358" s="2">
        <v>3131307</v>
      </c>
      <c r="B358" s="3" t="s">
        <v>474</v>
      </c>
      <c r="C358" s="2" t="s">
        <v>1641</v>
      </c>
      <c r="D358" s="4">
        <v>0.77100000000000002</v>
      </c>
    </row>
    <row r="359" spans="1:4" ht="15.75" x14ac:dyDescent="0.25">
      <c r="A359" s="2">
        <v>3131406</v>
      </c>
      <c r="B359" s="3" t="s">
        <v>1958</v>
      </c>
      <c r="C359" s="2" t="s">
        <v>1635</v>
      </c>
      <c r="D359" s="4">
        <v>0.69599999999999995</v>
      </c>
    </row>
    <row r="360" spans="1:4" ht="15.75" x14ac:dyDescent="0.25">
      <c r="A360" s="2">
        <v>3131505</v>
      </c>
      <c r="B360" s="3" t="s">
        <v>1959</v>
      </c>
      <c r="C360" s="2" t="s">
        <v>1653</v>
      </c>
      <c r="D360" s="4">
        <v>0.68600000000000005</v>
      </c>
    </row>
    <row r="361" spans="1:4" ht="15.75" x14ac:dyDescent="0.25">
      <c r="A361" s="2">
        <v>3131604</v>
      </c>
      <c r="B361" s="3" t="s">
        <v>1960</v>
      </c>
      <c r="C361" s="2" t="s">
        <v>1635</v>
      </c>
      <c r="D361" s="4">
        <v>0.69499999999999995</v>
      </c>
    </row>
    <row r="362" spans="1:4" ht="15.75" x14ac:dyDescent="0.25">
      <c r="A362" s="2">
        <v>3131703</v>
      </c>
      <c r="B362" s="3" t="s">
        <v>778</v>
      </c>
      <c r="C362" s="2" t="s">
        <v>1674</v>
      </c>
      <c r="D362" s="4">
        <v>0.75600000000000001</v>
      </c>
    </row>
    <row r="363" spans="1:4" ht="15.75" x14ac:dyDescent="0.25">
      <c r="A363" s="2">
        <v>3131802</v>
      </c>
      <c r="B363" s="3" t="s">
        <v>1961</v>
      </c>
      <c r="C363" s="2" t="s">
        <v>1651</v>
      </c>
      <c r="D363" s="4">
        <v>0.65300000000000002</v>
      </c>
    </row>
    <row r="364" spans="1:4" ht="15.75" x14ac:dyDescent="0.25">
      <c r="A364" s="2">
        <v>3131901</v>
      </c>
      <c r="B364" s="3" t="s">
        <v>795</v>
      </c>
      <c r="C364" s="2" t="s">
        <v>1674</v>
      </c>
      <c r="D364" s="4">
        <v>0.73</v>
      </c>
    </row>
    <row r="365" spans="1:4" ht="15.75" x14ac:dyDescent="0.25">
      <c r="A365" s="2">
        <v>3132008</v>
      </c>
      <c r="B365" s="3" t="s">
        <v>1962</v>
      </c>
      <c r="C365" s="2" t="s">
        <v>1702</v>
      </c>
      <c r="D365" s="4">
        <v>0.628</v>
      </c>
    </row>
    <row r="366" spans="1:4" ht="15.75" x14ac:dyDescent="0.25">
      <c r="A366" s="2">
        <v>3132107</v>
      </c>
      <c r="B366" s="3" t="s">
        <v>1963</v>
      </c>
      <c r="C366" s="2" t="s">
        <v>1702</v>
      </c>
      <c r="D366" s="4">
        <v>0.64100000000000001</v>
      </c>
    </row>
    <row r="367" spans="1:4" ht="15.75" x14ac:dyDescent="0.25">
      <c r="A367" s="2">
        <v>3132206</v>
      </c>
      <c r="B367" s="3" t="s">
        <v>1964</v>
      </c>
      <c r="C367" s="2" t="s">
        <v>1637</v>
      </c>
      <c r="D367" s="4">
        <v>0.69099999999999995</v>
      </c>
    </row>
    <row r="368" spans="1:4" ht="15.75" x14ac:dyDescent="0.25">
      <c r="A368" s="2">
        <v>3132305</v>
      </c>
      <c r="B368" s="3" t="s">
        <v>1965</v>
      </c>
      <c r="C368" s="2" t="s">
        <v>1643</v>
      </c>
      <c r="D368" s="4">
        <v>0.55200000000000005</v>
      </c>
    </row>
    <row r="369" spans="1:4" ht="15.75" x14ac:dyDescent="0.25">
      <c r="A369" s="2">
        <v>3132404</v>
      </c>
      <c r="B369" s="3" t="s">
        <v>507</v>
      </c>
      <c r="C369" s="2" t="s">
        <v>1653</v>
      </c>
      <c r="D369" s="4">
        <v>0.78700000000000003</v>
      </c>
    </row>
    <row r="370" spans="1:4" ht="15.75" x14ac:dyDescent="0.25">
      <c r="A370" s="2">
        <v>3132503</v>
      </c>
      <c r="B370" s="3" t="s">
        <v>1966</v>
      </c>
      <c r="C370" s="2" t="s">
        <v>1643</v>
      </c>
      <c r="D370" s="4">
        <v>0.64600000000000002</v>
      </c>
    </row>
    <row r="371" spans="1:4" ht="15.75" x14ac:dyDescent="0.25">
      <c r="A371" s="2">
        <v>3132602</v>
      </c>
      <c r="B371" s="3" t="s">
        <v>663</v>
      </c>
      <c r="C371" s="2" t="s">
        <v>1638</v>
      </c>
      <c r="D371" s="4">
        <v>0.68799999999999994</v>
      </c>
    </row>
    <row r="372" spans="1:4" ht="15.75" x14ac:dyDescent="0.25">
      <c r="A372" s="2">
        <v>3132701</v>
      </c>
      <c r="B372" s="3" t="s">
        <v>1967</v>
      </c>
      <c r="C372" s="2" t="s">
        <v>1643</v>
      </c>
      <c r="D372" s="4">
        <v>0.63400000000000001</v>
      </c>
    </row>
    <row r="373" spans="1:4" ht="15.75" x14ac:dyDescent="0.25">
      <c r="A373" s="2">
        <v>3132800</v>
      </c>
      <c r="B373" s="3" t="s">
        <v>1968</v>
      </c>
      <c r="C373" s="2" t="s">
        <v>1674</v>
      </c>
      <c r="D373" s="4">
        <v>0.63400000000000001</v>
      </c>
    </row>
    <row r="374" spans="1:4" ht="15.75" x14ac:dyDescent="0.25">
      <c r="A374" s="2">
        <v>3132909</v>
      </c>
      <c r="B374" s="3" t="s">
        <v>1969</v>
      </c>
      <c r="C374" s="2" t="s">
        <v>1647</v>
      </c>
      <c r="D374" s="4">
        <v>0.67400000000000004</v>
      </c>
    </row>
    <row r="375" spans="1:4" ht="15.75" x14ac:dyDescent="0.25">
      <c r="A375" s="2">
        <v>3133006</v>
      </c>
      <c r="B375" s="3" t="s">
        <v>1970</v>
      </c>
      <c r="C375" s="2" t="s">
        <v>1653</v>
      </c>
      <c r="D375" s="4">
        <v>0.70499999999999996</v>
      </c>
    </row>
    <row r="376" spans="1:4" ht="15.75" x14ac:dyDescent="0.25">
      <c r="A376" s="2">
        <v>3133105</v>
      </c>
      <c r="B376" s="3" t="s">
        <v>1971</v>
      </c>
      <c r="C376" s="2" t="s">
        <v>1653</v>
      </c>
      <c r="D376" s="4">
        <v>0.73899999999999999</v>
      </c>
    </row>
    <row r="377" spans="1:4" ht="15.75" x14ac:dyDescent="0.25">
      <c r="A377" s="2">
        <v>3133204</v>
      </c>
      <c r="B377" s="3" t="s">
        <v>1972</v>
      </c>
      <c r="C377" s="2" t="s">
        <v>1651</v>
      </c>
      <c r="D377" s="4">
        <v>0.65</v>
      </c>
    </row>
    <row r="378" spans="1:4" ht="15.75" x14ac:dyDescent="0.25">
      <c r="A378" s="2">
        <v>3133303</v>
      </c>
      <c r="B378" s="3" t="s">
        <v>1973</v>
      </c>
      <c r="C378" s="2" t="s">
        <v>1643</v>
      </c>
      <c r="D378" s="4">
        <v>0.629</v>
      </c>
    </row>
    <row r="379" spans="1:4" ht="15.75" x14ac:dyDescent="0.25">
      <c r="A379" s="2">
        <v>3133402</v>
      </c>
      <c r="B379" s="3" t="s">
        <v>1974</v>
      </c>
      <c r="C379" s="2" t="s">
        <v>1645</v>
      </c>
      <c r="D379" s="4">
        <v>0.72299999999999998</v>
      </c>
    </row>
    <row r="380" spans="1:4" ht="15.75" x14ac:dyDescent="0.25">
      <c r="A380" s="2">
        <v>3133501</v>
      </c>
      <c r="B380" s="3" t="s">
        <v>952</v>
      </c>
      <c r="C380" s="2" t="s">
        <v>1637</v>
      </c>
      <c r="D380" s="4">
        <v>0.71299999999999997</v>
      </c>
    </row>
    <row r="381" spans="1:4" ht="15.75" x14ac:dyDescent="0.25">
      <c r="A381" s="2">
        <v>3133600</v>
      </c>
      <c r="B381" s="3" t="s">
        <v>1975</v>
      </c>
      <c r="C381" s="2" t="s">
        <v>1653</v>
      </c>
      <c r="D381" s="4">
        <v>0.72</v>
      </c>
    </row>
    <row r="382" spans="1:4" ht="15.75" x14ac:dyDescent="0.25">
      <c r="A382" s="2">
        <v>3133709</v>
      </c>
      <c r="B382" s="3" t="s">
        <v>1976</v>
      </c>
      <c r="C382" s="2" t="s">
        <v>1637</v>
      </c>
      <c r="D382" s="4">
        <v>0.67700000000000005</v>
      </c>
    </row>
    <row r="383" spans="1:4" ht="15.75" x14ac:dyDescent="0.25">
      <c r="A383" s="2">
        <v>3133758</v>
      </c>
      <c r="B383" s="3" t="s">
        <v>1977</v>
      </c>
      <c r="C383" s="2" t="s">
        <v>1647</v>
      </c>
      <c r="D383" s="4">
        <v>0.77600000000000002</v>
      </c>
    </row>
    <row r="384" spans="1:4" ht="15.75" x14ac:dyDescent="0.25">
      <c r="A384" s="2">
        <v>3133808</v>
      </c>
      <c r="B384" s="3" t="s">
        <v>1978</v>
      </c>
      <c r="C384" s="2" t="s">
        <v>1637</v>
      </c>
      <c r="D384" s="4">
        <v>0.75800000000000001</v>
      </c>
    </row>
    <row r="385" spans="1:4" ht="15.75" x14ac:dyDescent="0.25">
      <c r="A385" s="2">
        <v>3133907</v>
      </c>
      <c r="B385" s="3" t="s">
        <v>1979</v>
      </c>
      <c r="C385" s="2" t="s">
        <v>1657</v>
      </c>
      <c r="D385" s="4">
        <v>0.627</v>
      </c>
    </row>
    <row r="386" spans="1:4" ht="15.75" x14ac:dyDescent="0.25">
      <c r="A386" s="2">
        <v>3134004</v>
      </c>
      <c r="B386" s="3" t="s">
        <v>1980</v>
      </c>
      <c r="C386" s="2" t="s">
        <v>1643</v>
      </c>
      <c r="D386" s="4">
        <v>0.6</v>
      </c>
    </row>
    <row r="387" spans="1:4" ht="15.75" x14ac:dyDescent="0.25">
      <c r="A387" s="2">
        <v>3134103</v>
      </c>
      <c r="B387" s="3" t="s">
        <v>1981</v>
      </c>
      <c r="C387" s="2" t="s">
        <v>1651</v>
      </c>
      <c r="D387" s="4">
        <v>0.63500000000000001</v>
      </c>
    </row>
    <row r="388" spans="1:4" ht="15.75" x14ac:dyDescent="0.25">
      <c r="A388" s="2">
        <v>3134202</v>
      </c>
      <c r="B388" s="3" t="s">
        <v>1982</v>
      </c>
      <c r="C388" s="2" t="s">
        <v>1635</v>
      </c>
      <c r="D388" s="4">
        <v>0.73899999999999999</v>
      </c>
    </row>
    <row r="389" spans="1:4" ht="15.75" x14ac:dyDescent="0.25">
      <c r="A389" s="2">
        <v>3134301</v>
      </c>
      <c r="B389" s="3" t="s">
        <v>1983</v>
      </c>
      <c r="C389" s="2" t="s">
        <v>1647</v>
      </c>
      <c r="D389" s="4">
        <v>0.72599999999999998</v>
      </c>
    </row>
    <row r="390" spans="1:4" ht="15.75" x14ac:dyDescent="0.25">
      <c r="A390" s="2">
        <v>3134400</v>
      </c>
      <c r="B390" s="3" t="s">
        <v>1984</v>
      </c>
      <c r="C390" s="2" t="s">
        <v>1645</v>
      </c>
      <c r="D390" s="4">
        <v>0.747</v>
      </c>
    </row>
    <row r="391" spans="1:4" ht="15.75" x14ac:dyDescent="0.25">
      <c r="A391" s="2">
        <v>3134509</v>
      </c>
      <c r="B391" s="3" t="s">
        <v>1985</v>
      </c>
      <c r="C391" s="2" t="s">
        <v>1647</v>
      </c>
      <c r="D391" s="4">
        <v>0.72699999999999998</v>
      </c>
    </row>
    <row r="392" spans="1:4" ht="15.75" x14ac:dyDescent="0.25">
      <c r="A392" s="2">
        <v>3134608</v>
      </c>
      <c r="B392" s="3" t="s">
        <v>1986</v>
      </c>
      <c r="C392" s="2" t="s">
        <v>1674</v>
      </c>
      <c r="D392" s="4">
        <v>0.68100000000000005</v>
      </c>
    </row>
    <row r="393" spans="1:4" ht="15.75" x14ac:dyDescent="0.25">
      <c r="A393" s="2">
        <v>3134707</v>
      </c>
      <c r="B393" s="3" t="s">
        <v>1987</v>
      </c>
      <c r="C393" s="2" t="s">
        <v>1643</v>
      </c>
      <c r="D393" s="4">
        <v>0.62</v>
      </c>
    </row>
    <row r="394" spans="1:4" ht="15.75" x14ac:dyDescent="0.25">
      <c r="A394" s="2">
        <v>3134806</v>
      </c>
      <c r="B394" s="3" t="s">
        <v>1988</v>
      </c>
      <c r="C394" s="2" t="s">
        <v>1647</v>
      </c>
      <c r="D394" s="4">
        <v>0.66800000000000004</v>
      </c>
    </row>
    <row r="395" spans="1:4" ht="15.75" x14ac:dyDescent="0.25">
      <c r="A395" s="2">
        <v>3134905</v>
      </c>
      <c r="B395" s="3" t="s">
        <v>1989</v>
      </c>
      <c r="C395" s="2" t="s">
        <v>1653</v>
      </c>
      <c r="D395" s="4">
        <v>0.71499999999999997</v>
      </c>
    </row>
    <row r="396" spans="1:4" ht="15.75" x14ac:dyDescent="0.25">
      <c r="A396" s="2">
        <v>3135001</v>
      </c>
      <c r="B396" s="3" t="s">
        <v>1990</v>
      </c>
      <c r="C396" s="2" t="s">
        <v>1641</v>
      </c>
      <c r="D396" s="4">
        <v>0.67900000000000005</v>
      </c>
    </row>
    <row r="397" spans="1:4" ht="15.75" x14ac:dyDescent="0.25">
      <c r="A397" s="2">
        <v>3135050</v>
      </c>
      <c r="B397" s="3" t="s">
        <v>1991</v>
      </c>
      <c r="C397" s="2" t="s">
        <v>1702</v>
      </c>
      <c r="D397" s="4">
        <v>0.63800000000000001</v>
      </c>
    </row>
    <row r="398" spans="1:4" ht="15.75" x14ac:dyDescent="0.25">
      <c r="A398" s="2">
        <v>3135076</v>
      </c>
      <c r="B398" s="3" t="s">
        <v>1992</v>
      </c>
      <c r="C398" s="2" t="s">
        <v>1651</v>
      </c>
      <c r="D398" s="4">
        <v>0.60899999999999999</v>
      </c>
    </row>
    <row r="399" spans="1:4" ht="15.75" x14ac:dyDescent="0.25">
      <c r="A399" s="2">
        <v>3135100</v>
      </c>
      <c r="B399" s="3" t="s">
        <v>1993</v>
      </c>
      <c r="C399" s="2" t="s">
        <v>1702</v>
      </c>
      <c r="D399" s="4">
        <v>0.69599999999999995</v>
      </c>
    </row>
    <row r="400" spans="1:4" ht="15.75" x14ac:dyDescent="0.25">
      <c r="A400" s="2">
        <v>3135209</v>
      </c>
      <c r="B400" s="3" t="s">
        <v>745</v>
      </c>
      <c r="C400" s="2" t="s">
        <v>1702</v>
      </c>
      <c r="D400" s="4">
        <v>0.65800000000000003</v>
      </c>
    </row>
    <row r="401" spans="1:4" ht="15.75" x14ac:dyDescent="0.25">
      <c r="A401" s="2">
        <v>3135308</v>
      </c>
      <c r="B401" s="3" t="s">
        <v>1994</v>
      </c>
      <c r="C401" s="2" t="s">
        <v>1637</v>
      </c>
      <c r="D401" s="4">
        <v>0.72099999999999997</v>
      </c>
    </row>
    <row r="402" spans="1:4" ht="15.75" x14ac:dyDescent="0.25">
      <c r="A402" s="2">
        <v>3135357</v>
      </c>
      <c r="B402" s="3" t="s">
        <v>1995</v>
      </c>
      <c r="C402" s="2" t="s">
        <v>1702</v>
      </c>
      <c r="D402" s="4">
        <v>0.60799999999999998</v>
      </c>
    </row>
    <row r="403" spans="1:4" ht="15.75" x14ac:dyDescent="0.25">
      <c r="A403" s="2">
        <v>3135407</v>
      </c>
      <c r="B403" s="3" t="s">
        <v>1996</v>
      </c>
      <c r="C403" s="2" t="s">
        <v>1657</v>
      </c>
      <c r="D403" s="4">
        <v>0.66100000000000003</v>
      </c>
    </row>
    <row r="404" spans="1:4" ht="15.75" x14ac:dyDescent="0.25">
      <c r="A404" s="2">
        <v>3135456</v>
      </c>
      <c r="B404" s="3" t="s">
        <v>1997</v>
      </c>
      <c r="C404" s="2" t="s">
        <v>1643</v>
      </c>
      <c r="D404" s="4">
        <v>0.624</v>
      </c>
    </row>
    <row r="405" spans="1:4" ht="15.75" x14ac:dyDescent="0.25">
      <c r="A405" s="2">
        <v>3135506</v>
      </c>
      <c r="B405" s="3" t="s">
        <v>1998</v>
      </c>
      <c r="C405" s="2" t="s">
        <v>1638</v>
      </c>
      <c r="D405" s="4">
        <v>0.60099999999999998</v>
      </c>
    </row>
    <row r="406" spans="1:4" ht="15.75" x14ac:dyDescent="0.25">
      <c r="A406" s="2">
        <v>3135605</v>
      </c>
      <c r="B406" s="3" t="s">
        <v>1999</v>
      </c>
      <c r="C406" s="2" t="s">
        <v>1702</v>
      </c>
      <c r="D406" s="4">
        <v>0.64300000000000002</v>
      </c>
    </row>
    <row r="407" spans="1:4" ht="15.75" x14ac:dyDescent="0.25">
      <c r="A407" s="2">
        <v>3135704</v>
      </c>
      <c r="B407" s="3" t="s">
        <v>2000</v>
      </c>
      <c r="C407" s="2" t="s">
        <v>1674</v>
      </c>
      <c r="D407" s="4">
        <v>0.68899999999999995</v>
      </c>
    </row>
    <row r="408" spans="1:4" ht="15.75" x14ac:dyDescent="0.25">
      <c r="A408" s="2">
        <v>3135803</v>
      </c>
      <c r="B408" s="3" t="s">
        <v>2001</v>
      </c>
      <c r="C408" s="2" t="s">
        <v>1643</v>
      </c>
      <c r="D408" s="4">
        <v>0.61499999999999999</v>
      </c>
    </row>
    <row r="409" spans="1:4" ht="15.75" x14ac:dyDescent="0.25">
      <c r="A409" s="2">
        <v>3135902</v>
      </c>
      <c r="B409" s="3" t="s">
        <v>2002</v>
      </c>
      <c r="C409" s="2" t="s">
        <v>1653</v>
      </c>
      <c r="D409" s="4">
        <v>0.65800000000000003</v>
      </c>
    </row>
    <row r="410" spans="1:4" ht="15.75" x14ac:dyDescent="0.25">
      <c r="A410" s="2">
        <v>3136009</v>
      </c>
      <c r="B410" s="3" t="s">
        <v>2003</v>
      </c>
      <c r="C410" s="2" t="s">
        <v>1643</v>
      </c>
      <c r="D410" s="4">
        <v>0.58699999999999997</v>
      </c>
    </row>
    <row r="411" spans="1:4" ht="15.75" x14ac:dyDescent="0.25">
      <c r="A411" s="2">
        <v>3136108</v>
      </c>
      <c r="B411" s="3" t="s">
        <v>2004</v>
      </c>
      <c r="C411" s="2" t="s">
        <v>1641</v>
      </c>
      <c r="D411" s="4">
        <v>0.626</v>
      </c>
    </row>
    <row r="412" spans="1:4" ht="15.75" x14ac:dyDescent="0.25">
      <c r="A412" s="2">
        <v>3136207</v>
      </c>
      <c r="B412" s="3" t="s">
        <v>587</v>
      </c>
      <c r="C412" s="2" t="s">
        <v>1641</v>
      </c>
      <c r="D412" s="4">
        <v>0.75800000000000001</v>
      </c>
    </row>
    <row r="413" spans="1:4" ht="15.75" x14ac:dyDescent="0.25">
      <c r="A413" s="2">
        <v>3136306</v>
      </c>
      <c r="B413" s="3" t="s">
        <v>2005</v>
      </c>
      <c r="C413" s="2" t="s">
        <v>1680</v>
      </c>
      <c r="D413" s="4">
        <v>0.69699999999999995</v>
      </c>
    </row>
    <row r="414" spans="1:4" ht="15.75" x14ac:dyDescent="0.25">
      <c r="A414" s="2">
        <v>3136405</v>
      </c>
      <c r="B414" s="3" t="s">
        <v>2006</v>
      </c>
      <c r="C414" s="2" t="s">
        <v>1702</v>
      </c>
      <c r="D414" s="4">
        <v>0.63700000000000001</v>
      </c>
    </row>
    <row r="415" spans="1:4" ht="15.75" x14ac:dyDescent="0.25">
      <c r="A415" s="2">
        <v>3136504</v>
      </c>
      <c r="B415" s="3" t="s">
        <v>2007</v>
      </c>
      <c r="C415" s="2" t="s">
        <v>1643</v>
      </c>
      <c r="D415" s="4">
        <v>0.628</v>
      </c>
    </row>
    <row r="416" spans="1:4" ht="15.75" x14ac:dyDescent="0.25">
      <c r="A416" s="2">
        <v>3136520</v>
      </c>
      <c r="B416" s="3" t="s">
        <v>2008</v>
      </c>
      <c r="C416" s="2" t="s">
        <v>1643</v>
      </c>
      <c r="D416" s="4">
        <v>0.63200000000000001</v>
      </c>
    </row>
    <row r="417" spans="1:4" ht="15.75" x14ac:dyDescent="0.25">
      <c r="A417" s="2">
        <v>3136553</v>
      </c>
      <c r="B417" s="3" t="s">
        <v>2009</v>
      </c>
      <c r="C417" s="2" t="s">
        <v>1651</v>
      </c>
      <c r="D417" s="4">
        <v>0.61699999999999999</v>
      </c>
    </row>
    <row r="418" spans="1:4" ht="15.75" x14ac:dyDescent="0.25">
      <c r="A418" s="2">
        <v>3136579</v>
      </c>
      <c r="B418" s="3" t="s">
        <v>2010</v>
      </c>
      <c r="C418" s="2" t="s">
        <v>1702</v>
      </c>
      <c r="D418" s="4">
        <v>0.56399999999999995</v>
      </c>
    </row>
    <row r="419" spans="1:4" ht="15.75" x14ac:dyDescent="0.25">
      <c r="A419" s="2">
        <v>3136652</v>
      </c>
      <c r="B419" s="3" t="s">
        <v>2011</v>
      </c>
      <c r="C419" s="2" t="s">
        <v>1674</v>
      </c>
      <c r="D419" s="4">
        <v>0.71699999999999997</v>
      </c>
    </row>
    <row r="420" spans="1:4" ht="15.75" x14ac:dyDescent="0.25">
      <c r="A420" s="2">
        <v>3136702</v>
      </c>
      <c r="B420" s="3" t="s">
        <v>129</v>
      </c>
      <c r="C420" s="2" t="s">
        <v>1638</v>
      </c>
      <c r="D420" s="4">
        <v>0.77800000000000002</v>
      </c>
    </row>
    <row r="421" spans="1:4" ht="15.75" x14ac:dyDescent="0.25">
      <c r="A421" s="2">
        <v>3136801</v>
      </c>
      <c r="B421" s="3" t="s">
        <v>2012</v>
      </c>
      <c r="C421" s="2" t="s">
        <v>1702</v>
      </c>
      <c r="D421" s="4">
        <v>0.66900000000000004</v>
      </c>
    </row>
    <row r="422" spans="1:4" ht="15.75" x14ac:dyDescent="0.25">
      <c r="A422" s="2">
        <v>3136900</v>
      </c>
      <c r="B422" s="3" t="s">
        <v>2013</v>
      </c>
      <c r="C422" s="2" t="s">
        <v>1647</v>
      </c>
      <c r="D422" s="4">
        <v>0.72299999999999998</v>
      </c>
    </row>
    <row r="423" spans="1:4" ht="15.75" x14ac:dyDescent="0.25">
      <c r="A423" s="2">
        <v>3136959</v>
      </c>
      <c r="B423" s="3" t="s">
        <v>2014</v>
      </c>
      <c r="C423" s="2" t="s">
        <v>1702</v>
      </c>
      <c r="D423" s="4">
        <v>0.59199999999999997</v>
      </c>
    </row>
    <row r="424" spans="1:4" ht="15.75" x14ac:dyDescent="0.25">
      <c r="A424" s="2">
        <v>3137007</v>
      </c>
      <c r="B424" s="3" t="s">
        <v>2015</v>
      </c>
      <c r="C424" s="2" t="s">
        <v>1643</v>
      </c>
      <c r="D424" s="4">
        <v>0.54100000000000004</v>
      </c>
    </row>
    <row r="425" spans="1:4" ht="15.75" x14ac:dyDescent="0.25">
      <c r="A425" s="2">
        <v>3137106</v>
      </c>
      <c r="B425" s="3" t="s">
        <v>2016</v>
      </c>
      <c r="C425" s="2" t="s">
        <v>1680</v>
      </c>
      <c r="D425" s="4">
        <v>0.71799999999999997</v>
      </c>
    </row>
    <row r="426" spans="1:4" ht="15.75" x14ac:dyDescent="0.25">
      <c r="A426" s="2">
        <v>3137205</v>
      </c>
      <c r="B426" s="3" t="s">
        <v>2017</v>
      </c>
      <c r="C426" s="2" t="s">
        <v>1637</v>
      </c>
      <c r="D426" s="4">
        <v>0.73199999999999998</v>
      </c>
    </row>
    <row r="427" spans="1:4" ht="15.75" x14ac:dyDescent="0.25">
      <c r="A427" s="2">
        <v>3137304</v>
      </c>
      <c r="B427" s="3" t="s">
        <v>2018</v>
      </c>
      <c r="C427" s="2" t="s">
        <v>1702</v>
      </c>
      <c r="D427" s="4">
        <v>0.63400000000000001</v>
      </c>
    </row>
    <row r="428" spans="1:4" ht="15.75" x14ac:dyDescent="0.25">
      <c r="A428" s="2">
        <v>3137403</v>
      </c>
      <c r="B428" s="3" t="s">
        <v>2019</v>
      </c>
      <c r="C428" s="2" t="s">
        <v>1657</v>
      </c>
      <c r="D428" s="4">
        <v>0.67600000000000005</v>
      </c>
    </row>
    <row r="429" spans="1:4" ht="15.75" x14ac:dyDescent="0.25">
      <c r="A429" s="2">
        <v>3137502</v>
      </c>
      <c r="B429" s="3" t="s">
        <v>2020</v>
      </c>
      <c r="C429" s="2" t="s">
        <v>1680</v>
      </c>
      <c r="D429" s="4">
        <v>0.70299999999999996</v>
      </c>
    </row>
    <row r="430" spans="1:4" ht="15.75" x14ac:dyDescent="0.25">
      <c r="A430" s="2">
        <v>3137536</v>
      </c>
      <c r="B430" s="3" t="s">
        <v>2021</v>
      </c>
      <c r="C430" s="2" t="s">
        <v>1680</v>
      </c>
      <c r="D430" s="4">
        <v>0.67900000000000005</v>
      </c>
    </row>
    <row r="431" spans="1:4" ht="15.75" x14ac:dyDescent="0.25">
      <c r="A431" s="2">
        <v>3137601</v>
      </c>
      <c r="B431" s="3" t="s">
        <v>530</v>
      </c>
      <c r="C431" s="2" t="s">
        <v>1674</v>
      </c>
      <c r="D431" s="4">
        <v>0.77700000000000002</v>
      </c>
    </row>
    <row r="432" spans="1:4" ht="15.75" x14ac:dyDescent="0.25">
      <c r="A432" s="2">
        <v>3137700</v>
      </c>
      <c r="B432" s="3" t="s">
        <v>2022</v>
      </c>
      <c r="C432" s="2" t="s">
        <v>1638</v>
      </c>
      <c r="D432" s="4">
        <v>0.66100000000000003</v>
      </c>
    </row>
    <row r="433" spans="1:4" ht="15.75" x14ac:dyDescent="0.25">
      <c r="A433" s="2">
        <v>3137809</v>
      </c>
      <c r="B433" s="3" t="s">
        <v>1156</v>
      </c>
      <c r="C433" s="2" t="s">
        <v>1653</v>
      </c>
      <c r="D433" s="4">
        <v>0.71099999999999997</v>
      </c>
    </row>
    <row r="434" spans="1:4" ht="15.75" x14ac:dyDescent="0.25">
      <c r="A434" s="2">
        <v>3137908</v>
      </c>
      <c r="B434" s="3" t="s">
        <v>1099</v>
      </c>
      <c r="C434" s="2" t="s">
        <v>1657</v>
      </c>
      <c r="D434" s="4">
        <v>0.65500000000000003</v>
      </c>
    </row>
    <row r="435" spans="1:4" ht="15.75" x14ac:dyDescent="0.25">
      <c r="A435" s="2">
        <v>3138005</v>
      </c>
      <c r="B435" s="3" t="s">
        <v>2023</v>
      </c>
      <c r="C435" s="2" t="s">
        <v>1638</v>
      </c>
      <c r="D435" s="4">
        <v>0.71399999999999997</v>
      </c>
    </row>
    <row r="436" spans="1:4" ht="15.75" x14ac:dyDescent="0.25">
      <c r="A436" s="2">
        <v>3138104</v>
      </c>
      <c r="B436" s="3" t="s">
        <v>2024</v>
      </c>
      <c r="C436" s="2" t="s">
        <v>1702</v>
      </c>
      <c r="D436" s="4">
        <v>0.629</v>
      </c>
    </row>
    <row r="437" spans="1:4" ht="15.75" x14ac:dyDescent="0.25">
      <c r="A437" s="2">
        <v>3138203</v>
      </c>
      <c r="B437" s="3" t="s">
        <v>537</v>
      </c>
      <c r="C437" s="2" t="s">
        <v>1647</v>
      </c>
      <c r="D437" s="4">
        <v>0.78200000000000003</v>
      </c>
    </row>
    <row r="438" spans="1:4" ht="15.75" x14ac:dyDescent="0.25">
      <c r="A438" s="2">
        <v>3138302</v>
      </c>
      <c r="B438" s="3" t="s">
        <v>2025</v>
      </c>
      <c r="C438" s="2" t="s">
        <v>1637</v>
      </c>
      <c r="D438" s="4">
        <v>0.71</v>
      </c>
    </row>
    <row r="439" spans="1:4" ht="15.75" x14ac:dyDescent="0.25">
      <c r="A439" s="2">
        <v>3138351</v>
      </c>
      <c r="B439" s="3" t="s">
        <v>2026</v>
      </c>
      <c r="C439" s="2" t="s">
        <v>1643</v>
      </c>
      <c r="D439" s="4">
        <v>0.67</v>
      </c>
    </row>
    <row r="440" spans="1:4" ht="15.75" x14ac:dyDescent="0.25">
      <c r="A440" s="2">
        <v>3138401</v>
      </c>
      <c r="B440" s="3" t="s">
        <v>2027</v>
      </c>
      <c r="C440" s="2" t="s">
        <v>1638</v>
      </c>
      <c r="D440" s="4">
        <v>0.72599999999999998</v>
      </c>
    </row>
    <row r="441" spans="1:4" ht="15.75" x14ac:dyDescent="0.25">
      <c r="A441" s="2">
        <v>3138500</v>
      </c>
      <c r="B441" s="3" t="s">
        <v>2028</v>
      </c>
      <c r="C441" s="2" t="s">
        <v>1638</v>
      </c>
      <c r="D441" s="4">
        <v>0.67200000000000004</v>
      </c>
    </row>
    <row r="442" spans="1:4" ht="15.75" x14ac:dyDescent="0.25">
      <c r="A442" s="2">
        <v>3138609</v>
      </c>
      <c r="B442" s="3" t="s">
        <v>2029</v>
      </c>
      <c r="C442" s="2" t="s">
        <v>1638</v>
      </c>
      <c r="D442" s="4">
        <v>0.71</v>
      </c>
    </row>
    <row r="443" spans="1:4" ht="15.75" x14ac:dyDescent="0.25">
      <c r="A443" s="2">
        <v>3138625</v>
      </c>
      <c r="B443" s="3" t="s">
        <v>2030</v>
      </c>
      <c r="C443" s="2" t="s">
        <v>1645</v>
      </c>
      <c r="D443" s="4">
        <v>0.71</v>
      </c>
    </row>
    <row r="444" spans="1:4" ht="15.75" x14ac:dyDescent="0.25">
      <c r="A444" s="2">
        <v>3138658</v>
      </c>
      <c r="B444" s="3" t="s">
        <v>2031</v>
      </c>
      <c r="C444" s="2" t="s">
        <v>1702</v>
      </c>
      <c r="D444" s="4">
        <v>0.64600000000000002</v>
      </c>
    </row>
    <row r="445" spans="1:4" ht="15.75" x14ac:dyDescent="0.25">
      <c r="A445" s="2">
        <v>3138674</v>
      </c>
      <c r="B445" s="3" t="s">
        <v>2032</v>
      </c>
      <c r="C445" s="2" t="s">
        <v>1638</v>
      </c>
      <c r="D445" s="4">
        <v>0.60799999999999998</v>
      </c>
    </row>
    <row r="446" spans="1:4" ht="15.75" x14ac:dyDescent="0.25">
      <c r="A446" s="2">
        <v>3138682</v>
      </c>
      <c r="B446" s="3" t="s">
        <v>2033</v>
      </c>
      <c r="C446" s="2" t="s">
        <v>1702</v>
      </c>
      <c r="D446" s="4">
        <v>0.61399999999999999</v>
      </c>
    </row>
    <row r="447" spans="1:4" ht="15.75" x14ac:dyDescent="0.25">
      <c r="A447" s="2">
        <v>3138708</v>
      </c>
      <c r="B447" s="3" t="s">
        <v>2034</v>
      </c>
      <c r="C447" s="2" t="s">
        <v>1647</v>
      </c>
      <c r="D447" s="4">
        <v>0.67800000000000005</v>
      </c>
    </row>
    <row r="448" spans="1:4" ht="15.75" x14ac:dyDescent="0.25">
      <c r="A448" s="2">
        <v>3138807</v>
      </c>
      <c r="B448" s="3" t="s">
        <v>2035</v>
      </c>
      <c r="C448" s="2" t="s">
        <v>1637</v>
      </c>
      <c r="D448" s="4">
        <v>0.72399999999999998</v>
      </c>
    </row>
    <row r="449" spans="1:4" ht="15.75" x14ac:dyDescent="0.25">
      <c r="A449" s="2">
        <v>3138906</v>
      </c>
      <c r="B449" s="3" t="s">
        <v>2036</v>
      </c>
      <c r="C449" s="2" t="s">
        <v>1643</v>
      </c>
      <c r="D449" s="4">
        <v>0.64</v>
      </c>
    </row>
    <row r="450" spans="1:4" ht="15.75" x14ac:dyDescent="0.25">
      <c r="A450" s="2">
        <v>3139003</v>
      </c>
      <c r="B450" s="3" t="s">
        <v>2037</v>
      </c>
      <c r="C450" s="2" t="s">
        <v>1647</v>
      </c>
      <c r="D450" s="4">
        <v>0.71499999999999997</v>
      </c>
    </row>
    <row r="451" spans="1:4" ht="15.75" x14ac:dyDescent="0.25">
      <c r="A451" s="2">
        <v>3139102</v>
      </c>
      <c r="B451" s="3" t="s">
        <v>2038</v>
      </c>
      <c r="C451" s="2" t="s">
        <v>1657</v>
      </c>
      <c r="D451" s="4">
        <v>0.69899999999999995</v>
      </c>
    </row>
    <row r="452" spans="1:4" ht="15.75" x14ac:dyDescent="0.25">
      <c r="A452" s="2">
        <v>3139201</v>
      </c>
      <c r="B452" s="3" t="s">
        <v>2039</v>
      </c>
      <c r="C452" s="2" t="s">
        <v>1643</v>
      </c>
      <c r="D452" s="4">
        <v>0.61799999999999999</v>
      </c>
    </row>
    <row r="453" spans="1:4" ht="15.75" x14ac:dyDescent="0.25">
      <c r="A453" s="2">
        <v>3139250</v>
      </c>
      <c r="B453" s="3" t="s">
        <v>2040</v>
      </c>
      <c r="C453" s="2" t="s">
        <v>1702</v>
      </c>
      <c r="D453" s="4">
        <v>0.61799999999999999</v>
      </c>
    </row>
    <row r="454" spans="1:4" ht="15.75" x14ac:dyDescent="0.25">
      <c r="A454" s="2">
        <v>3139300</v>
      </c>
      <c r="B454" s="3" t="s">
        <v>2041</v>
      </c>
      <c r="C454" s="2" t="s">
        <v>1702</v>
      </c>
      <c r="D454" s="4">
        <v>0.64200000000000002</v>
      </c>
    </row>
    <row r="455" spans="1:4" ht="15.75" x14ac:dyDescent="0.25">
      <c r="A455" s="2">
        <v>3139409</v>
      </c>
      <c r="B455" s="3" t="s">
        <v>2042</v>
      </c>
      <c r="C455" s="2" t="s">
        <v>1638</v>
      </c>
      <c r="D455" s="4">
        <v>0.68899999999999995</v>
      </c>
    </row>
    <row r="456" spans="1:4" ht="15.75" x14ac:dyDescent="0.25">
      <c r="A456" s="2">
        <v>3139508</v>
      </c>
      <c r="B456" s="3" t="s">
        <v>2043</v>
      </c>
      <c r="C456" s="2" t="s">
        <v>1638</v>
      </c>
      <c r="D456" s="4">
        <v>0.69699999999999995</v>
      </c>
    </row>
    <row r="457" spans="1:4" ht="15.75" x14ac:dyDescent="0.25">
      <c r="A457" s="2">
        <v>3139607</v>
      </c>
      <c r="B457" s="3" t="s">
        <v>2044</v>
      </c>
      <c r="C457" s="2" t="s">
        <v>1651</v>
      </c>
      <c r="D457" s="4">
        <v>0.67500000000000004</v>
      </c>
    </row>
    <row r="458" spans="1:4" ht="15.75" x14ac:dyDescent="0.25">
      <c r="A458" s="2">
        <v>3139805</v>
      </c>
      <c r="B458" s="3" t="s">
        <v>2045</v>
      </c>
      <c r="C458" s="2" t="s">
        <v>1638</v>
      </c>
      <c r="D458" s="4">
        <v>0.68400000000000005</v>
      </c>
    </row>
    <row r="459" spans="1:4" ht="15.75" x14ac:dyDescent="0.25">
      <c r="A459" s="2">
        <v>3139706</v>
      </c>
      <c r="B459" s="3" t="s">
        <v>2046</v>
      </c>
      <c r="C459" s="2" t="s">
        <v>1637</v>
      </c>
      <c r="D459" s="4">
        <v>0.67200000000000004</v>
      </c>
    </row>
    <row r="460" spans="1:4" ht="15.75" x14ac:dyDescent="0.25">
      <c r="A460" s="2">
        <v>3139904</v>
      </c>
      <c r="B460" s="3" t="s">
        <v>2047</v>
      </c>
      <c r="C460" s="2" t="s">
        <v>1653</v>
      </c>
      <c r="D460" s="4">
        <v>0.70199999999999996</v>
      </c>
    </row>
    <row r="461" spans="1:4" ht="15.75" x14ac:dyDescent="0.25">
      <c r="A461" s="2">
        <v>3140001</v>
      </c>
      <c r="B461" s="3" t="s">
        <v>449</v>
      </c>
      <c r="C461" s="2" t="s">
        <v>1674</v>
      </c>
      <c r="D461" s="4">
        <v>0.74199999999999999</v>
      </c>
    </row>
    <row r="462" spans="1:4" ht="15.75" x14ac:dyDescent="0.25">
      <c r="A462" s="2">
        <v>3140100</v>
      </c>
      <c r="B462" s="3" t="s">
        <v>2048</v>
      </c>
      <c r="C462" s="2" t="s">
        <v>1651</v>
      </c>
      <c r="D462" s="4">
        <v>0.61499999999999999</v>
      </c>
    </row>
    <row r="463" spans="1:4" ht="15.75" x14ac:dyDescent="0.25">
      <c r="A463" s="2">
        <v>3140159</v>
      </c>
      <c r="B463" s="3" t="s">
        <v>2049</v>
      </c>
      <c r="C463" s="2" t="s">
        <v>1674</v>
      </c>
      <c r="D463" s="4">
        <v>0.69899999999999995</v>
      </c>
    </row>
    <row r="464" spans="1:4" ht="15.75" x14ac:dyDescent="0.25">
      <c r="A464" s="2">
        <v>3140209</v>
      </c>
      <c r="B464" s="3" t="s">
        <v>2050</v>
      </c>
      <c r="C464" s="2" t="s">
        <v>1638</v>
      </c>
      <c r="D464" s="4">
        <v>0.68</v>
      </c>
    </row>
    <row r="465" spans="1:4" ht="15.75" x14ac:dyDescent="0.25">
      <c r="A465" s="2">
        <v>3140308</v>
      </c>
      <c r="B465" s="3" t="s">
        <v>2051</v>
      </c>
      <c r="C465" s="2" t="s">
        <v>1641</v>
      </c>
      <c r="D465" s="4">
        <v>0.65700000000000003</v>
      </c>
    </row>
    <row r="466" spans="1:4" ht="15.75" x14ac:dyDescent="0.25">
      <c r="A466" s="2">
        <v>3140407</v>
      </c>
      <c r="B466" s="3" t="s">
        <v>2052</v>
      </c>
      <c r="C466" s="2" t="s">
        <v>1653</v>
      </c>
      <c r="D466" s="4">
        <v>0.65</v>
      </c>
    </row>
    <row r="467" spans="1:4" ht="15.75" x14ac:dyDescent="0.25">
      <c r="A467" s="2">
        <v>3140506</v>
      </c>
      <c r="B467" s="3" t="s">
        <v>2053</v>
      </c>
      <c r="C467" s="2" t="s">
        <v>1637</v>
      </c>
      <c r="D467" s="4">
        <v>0.66900000000000004</v>
      </c>
    </row>
    <row r="468" spans="1:4" ht="15.75" x14ac:dyDescent="0.25">
      <c r="A468" s="2">
        <v>3140530</v>
      </c>
      <c r="B468" s="3" t="s">
        <v>2054</v>
      </c>
      <c r="C468" s="2" t="s">
        <v>1638</v>
      </c>
      <c r="D468" s="4">
        <v>0.63500000000000001</v>
      </c>
    </row>
    <row r="469" spans="1:4" ht="15.75" x14ac:dyDescent="0.25">
      <c r="A469" s="2">
        <v>3140555</v>
      </c>
      <c r="B469" s="3" t="s">
        <v>2055</v>
      </c>
      <c r="C469" s="2" t="s">
        <v>1643</v>
      </c>
      <c r="D469" s="4">
        <v>0.58099999999999996</v>
      </c>
    </row>
    <row r="470" spans="1:4" ht="15.75" x14ac:dyDescent="0.25">
      <c r="A470" s="2">
        <v>3140605</v>
      </c>
      <c r="B470" s="3" t="s">
        <v>2056</v>
      </c>
      <c r="C470" s="2" t="s">
        <v>1651</v>
      </c>
      <c r="D470" s="4">
        <v>0.59699999999999998</v>
      </c>
    </row>
    <row r="471" spans="1:4" ht="15.75" x14ac:dyDescent="0.25">
      <c r="A471" s="2">
        <v>3140704</v>
      </c>
      <c r="B471" s="3" t="s">
        <v>2057</v>
      </c>
      <c r="C471" s="2" t="s">
        <v>1674</v>
      </c>
      <c r="D471" s="4">
        <v>0.70399999999999996</v>
      </c>
    </row>
    <row r="472" spans="1:4" ht="15.75" x14ac:dyDescent="0.25">
      <c r="A472" s="2">
        <v>3171501</v>
      </c>
      <c r="B472" s="3" t="s">
        <v>2058</v>
      </c>
      <c r="C472" s="2" t="s">
        <v>1651</v>
      </c>
      <c r="D472" s="4">
        <v>0.61199999999999999</v>
      </c>
    </row>
    <row r="473" spans="1:4" ht="15.75" x14ac:dyDescent="0.25">
      <c r="A473" s="2">
        <v>3140803</v>
      </c>
      <c r="B473" s="3" t="s">
        <v>261</v>
      </c>
      <c r="C473" s="2" t="s">
        <v>1638</v>
      </c>
      <c r="D473" s="4">
        <v>0.72</v>
      </c>
    </row>
    <row r="474" spans="1:4" ht="15.75" x14ac:dyDescent="0.25">
      <c r="A474" s="2">
        <v>3140852</v>
      </c>
      <c r="B474" s="3" t="s">
        <v>2059</v>
      </c>
      <c r="C474" s="2" t="s">
        <v>1702</v>
      </c>
      <c r="D474" s="4">
        <v>0.61599999999999999</v>
      </c>
    </row>
    <row r="475" spans="1:4" ht="15.75" x14ac:dyDescent="0.25">
      <c r="A475" s="2">
        <v>3140902</v>
      </c>
      <c r="B475" s="3" t="s">
        <v>2060</v>
      </c>
      <c r="C475" s="2" t="s">
        <v>1638</v>
      </c>
      <c r="D475" s="4">
        <v>0.63100000000000001</v>
      </c>
    </row>
    <row r="476" spans="1:4" ht="15.75" x14ac:dyDescent="0.25">
      <c r="A476" s="2">
        <v>3141009</v>
      </c>
      <c r="B476" s="3" t="s">
        <v>2061</v>
      </c>
      <c r="C476" s="2" t="s">
        <v>1702</v>
      </c>
      <c r="D476" s="4">
        <v>0.66200000000000003</v>
      </c>
    </row>
    <row r="477" spans="1:4" ht="15.75" x14ac:dyDescent="0.25">
      <c r="A477" s="2">
        <v>3141108</v>
      </c>
      <c r="B477" s="3" t="s">
        <v>204</v>
      </c>
      <c r="C477" s="2" t="s">
        <v>1674</v>
      </c>
      <c r="D477" s="4">
        <v>0.73099999999999998</v>
      </c>
    </row>
    <row r="478" spans="1:4" ht="15.75" x14ac:dyDescent="0.25">
      <c r="A478" s="2">
        <v>3141207</v>
      </c>
      <c r="B478" s="3" t="s">
        <v>2062</v>
      </c>
      <c r="C478" s="2" t="s">
        <v>1680</v>
      </c>
      <c r="D478" s="4">
        <v>0.70699999999999996</v>
      </c>
    </row>
    <row r="479" spans="1:4" ht="15.75" x14ac:dyDescent="0.25">
      <c r="A479" s="2">
        <v>3141306</v>
      </c>
      <c r="B479" s="3" t="s">
        <v>2063</v>
      </c>
      <c r="C479" s="2" t="s">
        <v>1637</v>
      </c>
      <c r="D479" s="4">
        <v>0.71099999999999997</v>
      </c>
    </row>
    <row r="480" spans="1:4" ht="15.75" x14ac:dyDescent="0.25">
      <c r="A480" s="2">
        <v>3141405</v>
      </c>
      <c r="B480" s="3" t="s">
        <v>2064</v>
      </c>
      <c r="C480" s="2" t="s">
        <v>1643</v>
      </c>
      <c r="D480" s="4">
        <v>0.624</v>
      </c>
    </row>
    <row r="481" spans="1:4" ht="15.75" x14ac:dyDescent="0.25">
      <c r="A481" s="2">
        <v>3141504</v>
      </c>
      <c r="B481" s="3" t="s">
        <v>2065</v>
      </c>
      <c r="C481" s="2" t="s">
        <v>1651</v>
      </c>
      <c r="D481" s="4">
        <v>0.626</v>
      </c>
    </row>
    <row r="482" spans="1:4" ht="15.75" x14ac:dyDescent="0.25">
      <c r="A482" s="2">
        <v>3141603</v>
      </c>
      <c r="B482" s="3" t="s">
        <v>2066</v>
      </c>
      <c r="C482" s="2" t="s">
        <v>1638</v>
      </c>
      <c r="D482" s="4">
        <v>0.66400000000000003</v>
      </c>
    </row>
    <row r="483" spans="1:4" ht="15.75" x14ac:dyDescent="0.25">
      <c r="A483" s="2">
        <v>3141702</v>
      </c>
      <c r="B483" s="3" t="s">
        <v>2067</v>
      </c>
      <c r="C483" s="2" t="s">
        <v>1641</v>
      </c>
      <c r="D483" s="4">
        <v>0.65600000000000003</v>
      </c>
    </row>
    <row r="484" spans="1:4" ht="15.75" x14ac:dyDescent="0.25">
      <c r="A484" s="2">
        <v>3141801</v>
      </c>
      <c r="B484" s="3" t="s">
        <v>2068</v>
      </c>
      <c r="C484" s="2" t="s">
        <v>1643</v>
      </c>
      <c r="D484" s="4">
        <v>0.63300000000000001</v>
      </c>
    </row>
    <row r="485" spans="1:4" ht="15.75" x14ac:dyDescent="0.25">
      <c r="A485" s="2">
        <v>3141900</v>
      </c>
      <c r="B485" s="3" t="s">
        <v>2069</v>
      </c>
      <c r="C485" s="2" t="s">
        <v>1653</v>
      </c>
      <c r="D485" s="4">
        <v>0.65800000000000003</v>
      </c>
    </row>
    <row r="486" spans="1:4" ht="15.75" x14ac:dyDescent="0.25">
      <c r="A486" s="2">
        <v>3142007</v>
      </c>
      <c r="B486" s="3" t="s">
        <v>2070</v>
      </c>
      <c r="C486" s="2" t="s">
        <v>1702</v>
      </c>
      <c r="D486" s="4">
        <v>0.66500000000000004</v>
      </c>
    </row>
    <row r="487" spans="1:4" ht="15.75" x14ac:dyDescent="0.25">
      <c r="A487" s="2">
        <v>3142106</v>
      </c>
      <c r="B487" s="3" t="s">
        <v>2071</v>
      </c>
      <c r="C487" s="2" t="s">
        <v>1638</v>
      </c>
      <c r="D487" s="4">
        <v>0.66300000000000003</v>
      </c>
    </row>
    <row r="488" spans="1:4" ht="15.75" x14ac:dyDescent="0.25">
      <c r="A488" s="2">
        <v>3142205</v>
      </c>
      <c r="B488" s="3" t="s">
        <v>2072</v>
      </c>
      <c r="C488" s="2" t="s">
        <v>1638</v>
      </c>
      <c r="D488" s="4">
        <v>0.68</v>
      </c>
    </row>
    <row r="489" spans="1:4" ht="15.75" x14ac:dyDescent="0.25">
      <c r="A489" s="2">
        <v>3142254</v>
      </c>
      <c r="B489" s="3" t="s">
        <v>2073</v>
      </c>
      <c r="C489" s="2" t="s">
        <v>1702</v>
      </c>
      <c r="D489" s="4">
        <v>0.59299999999999997</v>
      </c>
    </row>
    <row r="490" spans="1:4" ht="15.75" x14ac:dyDescent="0.25">
      <c r="A490" s="2">
        <v>3142304</v>
      </c>
      <c r="B490" s="3" t="s">
        <v>2074</v>
      </c>
      <c r="C490" s="2" t="s">
        <v>1674</v>
      </c>
      <c r="D490" s="4">
        <v>0.63800000000000001</v>
      </c>
    </row>
    <row r="491" spans="1:4" ht="15.75" x14ac:dyDescent="0.25">
      <c r="A491" s="2">
        <v>3142403</v>
      </c>
      <c r="B491" s="3" t="s">
        <v>2075</v>
      </c>
      <c r="C491" s="2" t="s">
        <v>1637</v>
      </c>
      <c r="D491" s="4">
        <v>0.72099999999999997</v>
      </c>
    </row>
    <row r="492" spans="1:4" ht="15.75" x14ac:dyDescent="0.25">
      <c r="A492" s="2">
        <v>3142502</v>
      </c>
      <c r="B492" s="3" t="s">
        <v>2076</v>
      </c>
      <c r="C492" s="2" t="s">
        <v>1674</v>
      </c>
      <c r="D492" s="4">
        <v>0.65</v>
      </c>
    </row>
    <row r="493" spans="1:4" ht="15.75" x14ac:dyDescent="0.25">
      <c r="A493" s="2">
        <v>3142601</v>
      </c>
      <c r="B493" s="3" t="s">
        <v>2077</v>
      </c>
      <c r="C493" s="2" t="s">
        <v>1647</v>
      </c>
      <c r="D493" s="4">
        <v>0.72099999999999997</v>
      </c>
    </row>
    <row r="494" spans="1:4" ht="15.75" x14ac:dyDescent="0.25">
      <c r="A494" s="2">
        <v>3142700</v>
      </c>
      <c r="B494" s="3" t="s">
        <v>2078</v>
      </c>
      <c r="C494" s="2" t="s">
        <v>1702</v>
      </c>
      <c r="D494" s="4">
        <v>0.61299999999999999</v>
      </c>
    </row>
    <row r="495" spans="1:4" ht="15.75" x14ac:dyDescent="0.25">
      <c r="A495" s="2">
        <v>3142809</v>
      </c>
      <c r="B495" s="3" t="s">
        <v>2079</v>
      </c>
      <c r="C495" s="2" t="s">
        <v>1635</v>
      </c>
      <c r="D495" s="4">
        <v>0.67400000000000004</v>
      </c>
    </row>
    <row r="496" spans="1:4" ht="15.75" x14ac:dyDescent="0.25">
      <c r="A496" s="2">
        <v>3142908</v>
      </c>
      <c r="B496" s="3" t="s">
        <v>2080</v>
      </c>
      <c r="C496" s="2" t="s">
        <v>1702</v>
      </c>
      <c r="D496" s="4">
        <v>0.65900000000000003</v>
      </c>
    </row>
    <row r="497" spans="1:4" ht="15.75" x14ac:dyDescent="0.25">
      <c r="A497" s="2">
        <v>3143005</v>
      </c>
      <c r="B497" s="3" t="s">
        <v>2081</v>
      </c>
      <c r="C497" s="2" t="s">
        <v>1647</v>
      </c>
      <c r="D497" s="4">
        <v>0.68799999999999994</v>
      </c>
    </row>
    <row r="498" spans="1:4" ht="15.75" x14ac:dyDescent="0.25">
      <c r="A498" s="2">
        <v>3143104</v>
      </c>
      <c r="B498" s="3" t="s">
        <v>2082</v>
      </c>
      <c r="C498" s="2" t="s">
        <v>1635</v>
      </c>
      <c r="D498" s="4">
        <v>0.72799999999999998</v>
      </c>
    </row>
    <row r="499" spans="1:4" ht="15.75" x14ac:dyDescent="0.25">
      <c r="A499" s="2">
        <v>3143153</v>
      </c>
      <c r="B499" s="3" t="s">
        <v>2083</v>
      </c>
      <c r="C499" s="2" t="s">
        <v>1643</v>
      </c>
      <c r="D499" s="4">
        <v>0.54100000000000004</v>
      </c>
    </row>
    <row r="500" spans="1:4" ht="15.75" x14ac:dyDescent="0.25">
      <c r="A500" s="2">
        <v>3143203</v>
      </c>
      <c r="B500" s="3" t="s">
        <v>2084</v>
      </c>
      <c r="C500" s="2" t="s">
        <v>1647</v>
      </c>
      <c r="D500" s="4">
        <v>0.71</v>
      </c>
    </row>
    <row r="501" spans="1:4" ht="15.75" x14ac:dyDescent="0.25">
      <c r="A501" s="2">
        <v>3143401</v>
      </c>
      <c r="B501" s="3" t="s">
        <v>2085</v>
      </c>
      <c r="C501" s="2" t="s">
        <v>1653</v>
      </c>
      <c r="D501" s="4">
        <v>0.72399999999999998</v>
      </c>
    </row>
    <row r="502" spans="1:4" ht="15.75" x14ac:dyDescent="0.25">
      <c r="A502" s="2">
        <v>3143302</v>
      </c>
      <c r="B502" s="3" t="s">
        <v>59</v>
      </c>
      <c r="C502" s="2" t="s">
        <v>1702</v>
      </c>
      <c r="D502" s="4">
        <v>0.77</v>
      </c>
    </row>
    <row r="503" spans="1:4" ht="15.75" x14ac:dyDescent="0.25">
      <c r="A503" s="2">
        <v>3143450</v>
      </c>
      <c r="B503" s="3" t="s">
        <v>2086</v>
      </c>
      <c r="C503" s="2" t="s">
        <v>1702</v>
      </c>
      <c r="D503" s="4">
        <v>0.58699999999999997</v>
      </c>
    </row>
    <row r="504" spans="1:4" ht="15.75" x14ac:dyDescent="0.25">
      <c r="A504" s="2">
        <v>3143500</v>
      </c>
      <c r="B504" s="3" t="s">
        <v>2087</v>
      </c>
      <c r="C504" s="2" t="s">
        <v>1637</v>
      </c>
      <c r="D504" s="4">
        <v>0.69599999999999995</v>
      </c>
    </row>
    <row r="505" spans="1:4" ht="15.75" x14ac:dyDescent="0.25">
      <c r="A505" s="2">
        <v>3143609</v>
      </c>
      <c r="B505" s="3" t="s">
        <v>2088</v>
      </c>
      <c r="C505" s="2" t="s">
        <v>1674</v>
      </c>
      <c r="D505" s="4">
        <v>0.64800000000000002</v>
      </c>
    </row>
    <row r="506" spans="1:4" ht="15.75" x14ac:dyDescent="0.25">
      <c r="A506" s="2">
        <v>3143708</v>
      </c>
      <c r="B506" s="3" t="s">
        <v>2089</v>
      </c>
      <c r="C506" s="2" t="s">
        <v>1674</v>
      </c>
      <c r="D506" s="4">
        <v>0.59699999999999998</v>
      </c>
    </row>
    <row r="507" spans="1:4" ht="15.75" x14ac:dyDescent="0.25">
      <c r="A507" s="2">
        <v>3143807</v>
      </c>
      <c r="B507" s="3" t="s">
        <v>2090</v>
      </c>
      <c r="C507" s="2" t="s">
        <v>1653</v>
      </c>
      <c r="D507" s="4">
        <v>0.64700000000000002</v>
      </c>
    </row>
    <row r="508" spans="1:4" ht="15.75" x14ac:dyDescent="0.25">
      <c r="A508" s="2">
        <v>3143906</v>
      </c>
      <c r="B508" s="3" t="s">
        <v>98</v>
      </c>
      <c r="C508" s="2" t="s">
        <v>1638</v>
      </c>
      <c r="D508" s="4">
        <v>0.73399999999999999</v>
      </c>
    </row>
    <row r="509" spans="1:4" ht="15.75" x14ac:dyDescent="0.25">
      <c r="A509" s="2">
        <v>3144003</v>
      </c>
      <c r="B509" s="3" t="s">
        <v>2091</v>
      </c>
      <c r="C509" s="2" t="s">
        <v>1638</v>
      </c>
      <c r="D509" s="4">
        <v>0.64400000000000002</v>
      </c>
    </row>
    <row r="510" spans="1:4" ht="15.75" x14ac:dyDescent="0.25">
      <c r="A510" s="2">
        <v>3144102</v>
      </c>
      <c r="B510" s="3" t="s">
        <v>2092</v>
      </c>
      <c r="C510" s="2" t="s">
        <v>1647</v>
      </c>
      <c r="D510" s="4">
        <v>0.74</v>
      </c>
    </row>
    <row r="511" spans="1:4" ht="15.75" x14ac:dyDescent="0.25">
      <c r="A511" s="2">
        <v>3144201</v>
      </c>
      <c r="B511" s="3" t="s">
        <v>2093</v>
      </c>
      <c r="C511" s="2" t="s">
        <v>1651</v>
      </c>
      <c r="D511" s="4">
        <v>0.58499999999999996</v>
      </c>
    </row>
    <row r="512" spans="1:4" ht="15.75" x14ac:dyDescent="0.25">
      <c r="A512" s="2">
        <v>3144300</v>
      </c>
      <c r="B512" s="3" t="s">
        <v>1005</v>
      </c>
      <c r="C512" s="2" t="s">
        <v>1643</v>
      </c>
      <c r="D512" s="4">
        <v>0.70099999999999996</v>
      </c>
    </row>
    <row r="513" spans="1:4" ht="15.75" x14ac:dyDescent="0.25">
      <c r="A513" s="2">
        <v>3144359</v>
      </c>
      <c r="B513" s="3" t="s">
        <v>2094</v>
      </c>
      <c r="C513" s="2" t="s">
        <v>1641</v>
      </c>
      <c r="D513" s="4">
        <v>0.67500000000000004</v>
      </c>
    </row>
    <row r="514" spans="1:4" ht="15.75" x14ac:dyDescent="0.25">
      <c r="A514" s="2">
        <v>3144375</v>
      </c>
      <c r="B514" s="3" t="s">
        <v>2095</v>
      </c>
      <c r="C514" s="2" t="s">
        <v>1680</v>
      </c>
      <c r="D514" s="4">
        <v>0.67100000000000004</v>
      </c>
    </row>
    <row r="515" spans="1:4" ht="15.75" x14ac:dyDescent="0.25">
      <c r="A515" s="2">
        <v>3144409</v>
      </c>
      <c r="B515" s="3" t="s">
        <v>2096</v>
      </c>
      <c r="C515" s="2" t="s">
        <v>1653</v>
      </c>
      <c r="D515" s="4">
        <v>0.69299999999999995</v>
      </c>
    </row>
    <row r="516" spans="1:4" ht="15.75" x14ac:dyDescent="0.25">
      <c r="A516" s="2">
        <v>3144508</v>
      </c>
      <c r="B516" s="3" t="s">
        <v>2097</v>
      </c>
      <c r="C516" s="2" t="s">
        <v>1657</v>
      </c>
      <c r="D516" s="4">
        <v>0.69</v>
      </c>
    </row>
    <row r="517" spans="1:4" ht="15.75" x14ac:dyDescent="0.25">
      <c r="A517" s="2">
        <v>3144607</v>
      </c>
      <c r="B517" s="3" t="s">
        <v>2098</v>
      </c>
      <c r="C517" s="2" t="s">
        <v>1647</v>
      </c>
      <c r="D517" s="4">
        <v>0.66700000000000004</v>
      </c>
    </row>
    <row r="518" spans="1:4" ht="15.75" x14ac:dyDescent="0.25">
      <c r="A518" s="2">
        <v>3144656</v>
      </c>
      <c r="B518" s="3" t="s">
        <v>2099</v>
      </c>
      <c r="C518" s="2" t="s">
        <v>1702</v>
      </c>
      <c r="D518" s="4">
        <v>0.55600000000000005</v>
      </c>
    </row>
    <row r="519" spans="1:4" ht="15.75" x14ac:dyDescent="0.25">
      <c r="A519" s="2">
        <v>3144672</v>
      </c>
      <c r="B519" s="3" t="s">
        <v>2100</v>
      </c>
      <c r="C519" s="2" t="s">
        <v>1651</v>
      </c>
      <c r="D519" s="4">
        <v>0.59199999999999997</v>
      </c>
    </row>
    <row r="520" spans="1:4" ht="15.75" x14ac:dyDescent="0.25">
      <c r="A520" s="2">
        <v>3144706</v>
      </c>
      <c r="B520" s="3" t="s">
        <v>2101</v>
      </c>
      <c r="C520" s="2" t="s">
        <v>1641</v>
      </c>
      <c r="D520" s="4">
        <v>0.70899999999999996</v>
      </c>
    </row>
    <row r="521" spans="1:4" ht="15.75" x14ac:dyDescent="0.25">
      <c r="A521" s="2">
        <v>3144805</v>
      </c>
      <c r="B521" s="3" t="s">
        <v>172</v>
      </c>
      <c r="C521" s="2" t="s">
        <v>1674</v>
      </c>
      <c r="D521" s="4">
        <v>0.81299999999999994</v>
      </c>
    </row>
    <row r="522" spans="1:4" ht="15.75" x14ac:dyDescent="0.25">
      <c r="A522" s="2">
        <v>3144904</v>
      </c>
      <c r="B522" s="3" t="s">
        <v>2102</v>
      </c>
      <c r="C522" s="2" t="s">
        <v>1643</v>
      </c>
      <c r="D522" s="4">
        <v>0.63</v>
      </c>
    </row>
    <row r="523" spans="1:4" ht="15.75" x14ac:dyDescent="0.25">
      <c r="A523" s="2">
        <v>3145000</v>
      </c>
      <c r="B523" s="3" t="s">
        <v>2103</v>
      </c>
      <c r="C523" s="2" t="s">
        <v>1645</v>
      </c>
      <c r="D523" s="4">
        <v>0.70099999999999996</v>
      </c>
    </row>
    <row r="524" spans="1:4" ht="15.75" x14ac:dyDescent="0.25">
      <c r="A524" s="2">
        <v>3145059</v>
      </c>
      <c r="B524" s="3" t="s">
        <v>2104</v>
      </c>
      <c r="C524" s="2" t="s">
        <v>1702</v>
      </c>
      <c r="D524" s="4">
        <v>0.64100000000000001</v>
      </c>
    </row>
    <row r="525" spans="1:4" ht="15.75" x14ac:dyDescent="0.25">
      <c r="A525" s="2">
        <v>3145109</v>
      </c>
      <c r="B525" s="3" t="s">
        <v>2105</v>
      </c>
      <c r="C525" s="2" t="s">
        <v>1647</v>
      </c>
      <c r="D525" s="4">
        <v>0.67100000000000004</v>
      </c>
    </row>
    <row r="526" spans="1:4" ht="15.75" x14ac:dyDescent="0.25">
      <c r="A526" s="2">
        <v>3145208</v>
      </c>
      <c r="B526" s="3" t="s">
        <v>2106</v>
      </c>
      <c r="C526" s="2" t="s">
        <v>1637</v>
      </c>
      <c r="D526" s="4">
        <v>0.71499999999999997</v>
      </c>
    </row>
    <row r="527" spans="1:4" ht="15.75" x14ac:dyDescent="0.25">
      <c r="A527" s="2">
        <v>3136603</v>
      </c>
      <c r="B527" s="3" t="s">
        <v>2107</v>
      </c>
      <c r="C527" s="2" t="s">
        <v>1674</v>
      </c>
      <c r="D527" s="4">
        <v>0.66200000000000003</v>
      </c>
    </row>
    <row r="528" spans="1:4" ht="15.75" x14ac:dyDescent="0.25">
      <c r="A528" s="2">
        <v>3145307</v>
      </c>
      <c r="B528" s="3" t="s">
        <v>2108</v>
      </c>
      <c r="C528" s="2" t="s">
        <v>1643</v>
      </c>
      <c r="D528" s="4">
        <v>0.57099999999999995</v>
      </c>
    </row>
    <row r="529" spans="1:4" ht="15.75" x14ac:dyDescent="0.25">
      <c r="A529" s="2">
        <v>3145356</v>
      </c>
      <c r="B529" s="3" t="s">
        <v>2109</v>
      </c>
      <c r="C529" s="2" t="s">
        <v>1643</v>
      </c>
      <c r="D529" s="4">
        <v>0.55500000000000005</v>
      </c>
    </row>
    <row r="530" spans="1:4" ht="15.75" x14ac:dyDescent="0.25">
      <c r="A530" s="2">
        <v>3145372</v>
      </c>
      <c r="B530" s="3" t="s">
        <v>2110</v>
      </c>
      <c r="C530" s="2" t="s">
        <v>1702</v>
      </c>
      <c r="D530" s="4">
        <v>0.61599999999999999</v>
      </c>
    </row>
    <row r="531" spans="1:4" ht="15.75" x14ac:dyDescent="0.25">
      <c r="A531" s="2">
        <v>3145406</v>
      </c>
      <c r="B531" s="3" t="s">
        <v>2111</v>
      </c>
      <c r="C531" s="2" t="s">
        <v>1638</v>
      </c>
      <c r="D531" s="4">
        <v>0.63600000000000001</v>
      </c>
    </row>
    <row r="532" spans="1:4" ht="15.75" x14ac:dyDescent="0.25">
      <c r="A532" s="2">
        <v>3145455</v>
      </c>
      <c r="B532" s="3" t="s">
        <v>2112</v>
      </c>
      <c r="C532" s="2" t="s">
        <v>1702</v>
      </c>
      <c r="D532" s="4">
        <v>0.626</v>
      </c>
    </row>
    <row r="533" spans="1:4" ht="15.75" x14ac:dyDescent="0.25">
      <c r="A533" s="2">
        <v>3145505</v>
      </c>
      <c r="B533" s="3" t="s">
        <v>2113</v>
      </c>
      <c r="C533" s="2" t="s">
        <v>1653</v>
      </c>
      <c r="D533" s="4">
        <v>0.67400000000000004</v>
      </c>
    </row>
    <row r="534" spans="1:4" ht="15.75" x14ac:dyDescent="0.25">
      <c r="A534" s="2">
        <v>3145604</v>
      </c>
      <c r="B534" s="3" t="s">
        <v>2114</v>
      </c>
      <c r="C534" s="2" t="s">
        <v>1637</v>
      </c>
      <c r="D534" s="4">
        <v>0.69899999999999995</v>
      </c>
    </row>
    <row r="535" spans="1:4" ht="15.75" x14ac:dyDescent="0.25">
      <c r="A535" s="2">
        <v>3145703</v>
      </c>
      <c r="B535" s="3" t="s">
        <v>2115</v>
      </c>
      <c r="C535" s="2" t="s">
        <v>1638</v>
      </c>
      <c r="D535" s="4">
        <v>0.63500000000000001</v>
      </c>
    </row>
    <row r="536" spans="1:4" ht="15.75" x14ac:dyDescent="0.25">
      <c r="A536" s="2">
        <v>3145802</v>
      </c>
      <c r="B536" s="3" t="s">
        <v>2116</v>
      </c>
      <c r="C536" s="2" t="s">
        <v>1637</v>
      </c>
      <c r="D536" s="4">
        <v>0.66300000000000003</v>
      </c>
    </row>
    <row r="537" spans="1:4" ht="15.75" x14ac:dyDescent="0.25">
      <c r="A537" s="2">
        <v>3145851</v>
      </c>
      <c r="B537" s="3" t="s">
        <v>2117</v>
      </c>
      <c r="C537" s="2" t="s">
        <v>1638</v>
      </c>
      <c r="D537" s="4">
        <v>0.63700000000000001</v>
      </c>
    </row>
    <row r="538" spans="1:4" ht="15.75" x14ac:dyDescent="0.25">
      <c r="A538" s="2">
        <v>3145877</v>
      </c>
      <c r="B538" s="3" t="s">
        <v>2118</v>
      </c>
      <c r="C538" s="2" t="s">
        <v>1638</v>
      </c>
      <c r="D538" s="4">
        <v>0.56200000000000006</v>
      </c>
    </row>
    <row r="539" spans="1:4" ht="15.75" x14ac:dyDescent="0.25">
      <c r="A539" s="2">
        <v>3145901</v>
      </c>
      <c r="B539" s="3" t="s">
        <v>141</v>
      </c>
      <c r="C539" s="2" t="s">
        <v>1657</v>
      </c>
      <c r="D539" s="4">
        <v>0.76400000000000001</v>
      </c>
    </row>
    <row r="540" spans="1:4" ht="15.75" x14ac:dyDescent="0.25">
      <c r="A540" s="2">
        <v>3146008</v>
      </c>
      <c r="B540" s="3" t="s">
        <v>2119</v>
      </c>
      <c r="C540" s="2" t="s">
        <v>1653</v>
      </c>
      <c r="D540" s="4">
        <v>0.72199999999999998</v>
      </c>
    </row>
    <row r="541" spans="1:4" ht="15.75" x14ac:dyDescent="0.25">
      <c r="A541" s="2">
        <v>3146107</v>
      </c>
      <c r="B541" s="3" t="s">
        <v>212</v>
      </c>
      <c r="C541" s="2" t="s">
        <v>1674</v>
      </c>
      <c r="D541" s="4">
        <v>0.74099999999999999</v>
      </c>
    </row>
    <row r="542" spans="1:4" ht="15.75" x14ac:dyDescent="0.25">
      <c r="A542" s="2">
        <v>3146206</v>
      </c>
      <c r="B542" s="3" t="s">
        <v>2120</v>
      </c>
      <c r="C542" s="2" t="s">
        <v>1643</v>
      </c>
      <c r="D542" s="4">
        <v>0.59499999999999997</v>
      </c>
    </row>
    <row r="543" spans="1:4" ht="15.75" x14ac:dyDescent="0.25">
      <c r="A543" s="2">
        <v>3146255</v>
      </c>
      <c r="B543" s="3" t="s">
        <v>2121</v>
      </c>
      <c r="C543" s="2" t="s">
        <v>1702</v>
      </c>
      <c r="D543" s="4">
        <v>0.59899999999999998</v>
      </c>
    </row>
    <row r="544" spans="1:4" ht="15.75" x14ac:dyDescent="0.25">
      <c r="A544" s="2">
        <v>3146305</v>
      </c>
      <c r="B544" s="3" t="s">
        <v>2122</v>
      </c>
      <c r="C544" s="2" t="s">
        <v>1643</v>
      </c>
      <c r="D544" s="4">
        <v>0.59599999999999997</v>
      </c>
    </row>
    <row r="545" spans="1:4" ht="15.75" x14ac:dyDescent="0.25">
      <c r="A545" s="2">
        <v>3146552</v>
      </c>
      <c r="B545" s="3" t="s">
        <v>2123</v>
      </c>
      <c r="C545" s="2" t="s">
        <v>1702</v>
      </c>
      <c r="D545" s="4">
        <v>0.59</v>
      </c>
    </row>
    <row r="546" spans="1:4" ht="15.75" x14ac:dyDescent="0.25">
      <c r="A546" s="2">
        <v>3146404</v>
      </c>
      <c r="B546" s="3" t="s">
        <v>2124</v>
      </c>
      <c r="C546" s="2" t="s">
        <v>1637</v>
      </c>
      <c r="D546" s="4">
        <v>0.66900000000000004</v>
      </c>
    </row>
    <row r="547" spans="1:4" ht="15.75" x14ac:dyDescent="0.25">
      <c r="A547" s="2">
        <v>3146503</v>
      </c>
      <c r="B547" s="3" t="s">
        <v>2125</v>
      </c>
      <c r="C547" s="2" t="s">
        <v>1637</v>
      </c>
      <c r="D547" s="4">
        <v>0.72799999999999998</v>
      </c>
    </row>
    <row r="548" spans="1:4" ht="15.75" x14ac:dyDescent="0.25">
      <c r="A548" s="2">
        <v>3146602</v>
      </c>
      <c r="B548" s="3" t="s">
        <v>2126</v>
      </c>
      <c r="C548" s="2" t="s">
        <v>1638</v>
      </c>
      <c r="D548" s="4">
        <v>0.72</v>
      </c>
    </row>
    <row r="549" spans="1:4" ht="15.75" x14ac:dyDescent="0.25">
      <c r="A549" s="2">
        <v>3146701</v>
      </c>
      <c r="B549" s="3" t="s">
        <v>2127</v>
      </c>
      <c r="C549" s="2" t="s">
        <v>1638</v>
      </c>
      <c r="D549" s="4">
        <v>0.70299999999999996</v>
      </c>
    </row>
    <row r="550" spans="1:4" ht="15.75" x14ac:dyDescent="0.25">
      <c r="A550" s="2">
        <v>3146750</v>
      </c>
      <c r="B550" s="3" t="s">
        <v>2128</v>
      </c>
      <c r="C550" s="2" t="s">
        <v>1643</v>
      </c>
      <c r="D550" s="4">
        <v>0.56499999999999995</v>
      </c>
    </row>
    <row r="551" spans="1:4" ht="15.75" x14ac:dyDescent="0.25">
      <c r="A551" s="2">
        <v>3146909</v>
      </c>
      <c r="B551" s="3" t="s">
        <v>2129</v>
      </c>
      <c r="C551" s="2" t="s">
        <v>1637</v>
      </c>
      <c r="D551" s="4">
        <v>0.66600000000000004</v>
      </c>
    </row>
    <row r="552" spans="1:4" ht="15.75" x14ac:dyDescent="0.25">
      <c r="A552" s="2">
        <v>3147105</v>
      </c>
      <c r="B552" s="3" t="s">
        <v>689</v>
      </c>
      <c r="C552" s="2" t="s">
        <v>1637</v>
      </c>
      <c r="D552" s="4">
        <v>0.72499999999999998</v>
      </c>
    </row>
    <row r="553" spans="1:4" ht="15.75" x14ac:dyDescent="0.25">
      <c r="A553" s="2">
        <v>3147006</v>
      </c>
      <c r="B553" s="3" t="s">
        <v>548</v>
      </c>
      <c r="C553" s="2" t="s">
        <v>1680</v>
      </c>
      <c r="D553" s="4">
        <v>0.74399999999999999</v>
      </c>
    </row>
    <row r="554" spans="1:4" ht="15.75" x14ac:dyDescent="0.25">
      <c r="A554" s="2">
        <v>3147204</v>
      </c>
      <c r="B554" s="3" t="s">
        <v>2130</v>
      </c>
      <c r="C554" s="2" t="s">
        <v>1647</v>
      </c>
      <c r="D554" s="4">
        <v>0.71499999999999997</v>
      </c>
    </row>
    <row r="555" spans="1:4" ht="15.75" x14ac:dyDescent="0.25">
      <c r="A555" s="2">
        <v>3147303</v>
      </c>
      <c r="B555" s="3" t="s">
        <v>986</v>
      </c>
      <c r="C555" s="2" t="s">
        <v>1653</v>
      </c>
      <c r="D555" s="4">
        <v>0.72899999999999998</v>
      </c>
    </row>
    <row r="556" spans="1:4" ht="15.75" x14ac:dyDescent="0.25">
      <c r="A556" s="2">
        <v>3147402</v>
      </c>
      <c r="B556" s="3" t="s">
        <v>2131</v>
      </c>
      <c r="C556" s="2" t="s">
        <v>1674</v>
      </c>
      <c r="D556" s="4">
        <v>0.69399999999999995</v>
      </c>
    </row>
    <row r="557" spans="1:4" ht="15.75" x14ac:dyDescent="0.25">
      <c r="A557" s="2">
        <v>3147600</v>
      </c>
      <c r="B557" s="3" t="s">
        <v>2132</v>
      </c>
      <c r="C557" s="2" t="s">
        <v>1653</v>
      </c>
      <c r="D557" s="4">
        <v>0.71499999999999997</v>
      </c>
    </row>
    <row r="558" spans="1:4" ht="15.75" x14ac:dyDescent="0.25">
      <c r="A558" s="2">
        <v>3147709</v>
      </c>
      <c r="B558" s="3" t="s">
        <v>1059</v>
      </c>
      <c r="C558" s="2" t="s">
        <v>1637</v>
      </c>
      <c r="D558" s="4">
        <v>0.68700000000000006</v>
      </c>
    </row>
    <row r="559" spans="1:4" ht="15.75" x14ac:dyDescent="0.25">
      <c r="A559" s="2">
        <v>3147501</v>
      </c>
      <c r="B559" s="3" t="s">
        <v>2133</v>
      </c>
      <c r="C559" s="2" t="s">
        <v>1674</v>
      </c>
      <c r="D559" s="4">
        <v>0.64200000000000002</v>
      </c>
    </row>
    <row r="560" spans="1:4" ht="15.75" x14ac:dyDescent="0.25">
      <c r="A560" s="2">
        <v>3147808</v>
      </c>
      <c r="B560" s="3" t="s">
        <v>2134</v>
      </c>
      <c r="C560" s="2" t="s">
        <v>1638</v>
      </c>
      <c r="D560" s="4">
        <v>0.64800000000000002</v>
      </c>
    </row>
    <row r="561" spans="1:4" ht="15.75" x14ac:dyDescent="0.25">
      <c r="A561" s="2">
        <v>3147907</v>
      </c>
      <c r="B561" s="3" t="s">
        <v>19</v>
      </c>
      <c r="C561" s="2" t="s">
        <v>1647</v>
      </c>
      <c r="D561" s="4">
        <v>0.75600000000000001</v>
      </c>
    </row>
    <row r="562" spans="1:4" ht="15.75" x14ac:dyDescent="0.25">
      <c r="A562" s="2">
        <v>3147956</v>
      </c>
      <c r="B562" s="3" t="s">
        <v>2135</v>
      </c>
      <c r="C562" s="2" t="s">
        <v>1702</v>
      </c>
      <c r="D562" s="4">
        <v>0.61399999999999999</v>
      </c>
    </row>
    <row r="563" spans="1:4" ht="15.75" x14ac:dyDescent="0.25">
      <c r="A563" s="2">
        <v>3148004</v>
      </c>
      <c r="B563" s="3" t="s">
        <v>910</v>
      </c>
      <c r="C563" s="2" t="s">
        <v>1680</v>
      </c>
      <c r="D563" s="4">
        <v>0.76500000000000001</v>
      </c>
    </row>
    <row r="564" spans="1:4" ht="15.75" x14ac:dyDescent="0.25">
      <c r="A564" s="2">
        <v>3148103</v>
      </c>
      <c r="B564" s="3" t="s">
        <v>979</v>
      </c>
      <c r="C564" s="2" t="s">
        <v>1680</v>
      </c>
      <c r="D564" s="4">
        <v>0.72899999999999998</v>
      </c>
    </row>
    <row r="565" spans="1:4" ht="15.75" x14ac:dyDescent="0.25">
      <c r="A565" s="2">
        <v>3148202</v>
      </c>
      <c r="B565" s="3" t="s">
        <v>2136</v>
      </c>
      <c r="C565" s="2" t="s">
        <v>1638</v>
      </c>
      <c r="D565" s="4">
        <v>0.68200000000000005</v>
      </c>
    </row>
    <row r="566" spans="1:4" ht="15.75" x14ac:dyDescent="0.25">
      <c r="A566" s="2">
        <v>3148301</v>
      </c>
      <c r="B566" s="3" t="s">
        <v>992</v>
      </c>
      <c r="C566" s="2" t="s">
        <v>1638</v>
      </c>
      <c r="D566" s="4">
        <v>0.63700000000000001</v>
      </c>
    </row>
    <row r="567" spans="1:4" ht="15.75" x14ac:dyDescent="0.25">
      <c r="A567" s="2">
        <v>3148400</v>
      </c>
      <c r="B567" s="3" t="s">
        <v>2137</v>
      </c>
      <c r="C567" s="2" t="s">
        <v>1651</v>
      </c>
      <c r="D567" s="4">
        <v>0.625</v>
      </c>
    </row>
    <row r="568" spans="1:4" ht="15.75" x14ac:dyDescent="0.25">
      <c r="A568" s="2">
        <v>3148509</v>
      </c>
      <c r="B568" s="3" t="s">
        <v>617</v>
      </c>
      <c r="C568" s="2" t="s">
        <v>1643</v>
      </c>
      <c r="D568" s="4">
        <v>0.627</v>
      </c>
    </row>
    <row r="569" spans="1:4" ht="15.75" x14ac:dyDescent="0.25">
      <c r="A569" s="2">
        <v>3148608</v>
      </c>
      <c r="B569" s="3" t="s">
        <v>2138</v>
      </c>
      <c r="C569" s="2" t="s">
        <v>1651</v>
      </c>
      <c r="D569" s="4">
        <v>0.627</v>
      </c>
    </row>
    <row r="570" spans="1:4" ht="15.75" x14ac:dyDescent="0.25">
      <c r="A570" s="2">
        <v>3148707</v>
      </c>
      <c r="B570" s="3" t="s">
        <v>2139</v>
      </c>
      <c r="C570" s="2" t="s">
        <v>1643</v>
      </c>
      <c r="D570" s="4">
        <v>0.627</v>
      </c>
    </row>
    <row r="571" spans="1:4" ht="15.75" x14ac:dyDescent="0.25">
      <c r="A571" s="2">
        <v>3148756</v>
      </c>
      <c r="B571" s="3" t="s">
        <v>2140</v>
      </c>
      <c r="C571" s="2" t="s">
        <v>1638</v>
      </c>
      <c r="D571" s="4">
        <v>0.57299999999999995</v>
      </c>
    </row>
    <row r="572" spans="1:4" ht="15.75" x14ac:dyDescent="0.25">
      <c r="A572" s="2">
        <v>3148806</v>
      </c>
      <c r="B572" s="3" t="s">
        <v>2141</v>
      </c>
      <c r="C572" s="2" t="s">
        <v>1638</v>
      </c>
      <c r="D572" s="4">
        <v>0.624</v>
      </c>
    </row>
    <row r="573" spans="1:4" ht="15.75" x14ac:dyDescent="0.25">
      <c r="A573" s="2">
        <v>3148905</v>
      </c>
      <c r="B573" s="3" t="s">
        <v>2142</v>
      </c>
      <c r="C573" s="2" t="s">
        <v>1637</v>
      </c>
      <c r="D573" s="4">
        <v>0.70799999999999996</v>
      </c>
    </row>
    <row r="574" spans="1:4" ht="15.75" x14ac:dyDescent="0.25">
      <c r="A574" s="2">
        <v>3149002</v>
      </c>
      <c r="B574" s="3" t="s">
        <v>2143</v>
      </c>
      <c r="C574" s="2" t="s">
        <v>1638</v>
      </c>
      <c r="D574" s="4">
        <v>0.65500000000000003</v>
      </c>
    </row>
    <row r="575" spans="1:4" ht="15.75" x14ac:dyDescent="0.25">
      <c r="A575" s="2">
        <v>3149101</v>
      </c>
      <c r="B575" s="3" t="s">
        <v>2144</v>
      </c>
      <c r="C575" s="2" t="s">
        <v>1653</v>
      </c>
      <c r="D575" s="4">
        <v>0.67500000000000004</v>
      </c>
    </row>
    <row r="576" spans="1:4" ht="15.75" x14ac:dyDescent="0.25">
      <c r="A576" s="2">
        <v>3149150</v>
      </c>
      <c r="B576" s="3" t="s">
        <v>2145</v>
      </c>
      <c r="C576" s="2" t="s">
        <v>1702</v>
      </c>
      <c r="D576" s="4">
        <v>0.61399999999999999</v>
      </c>
    </row>
    <row r="577" spans="1:4" ht="15.75" x14ac:dyDescent="0.25">
      <c r="A577" s="2">
        <v>3149200</v>
      </c>
      <c r="B577" s="3" t="s">
        <v>2146</v>
      </c>
      <c r="C577" s="2" t="s">
        <v>1645</v>
      </c>
      <c r="D577" s="4">
        <v>0.72899999999999998</v>
      </c>
    </row>
    <row r="578" spans="1:4" ht="15.75" x14ac:dyDescent="0.25">
      <c r="A578" s="2">
        <v>3149309</v>
      </c>
      <c r="B578" s="3" t="s">
        <v>2147</v>
      </c>
      <c r="C578" s="2" t="s">
        <v>1674</v>
      </c>
      <c r="D578" s="4">
        <v>0.75700000000000001</v>
      </c>
    </row>
    <row r="579" spans="1:4" ht="15.75" x14ac:dyDescent="0.25">
      <c r="A579" s="2">
        <v>3149408</v>
      </c>
      <c r="B579" s="3" t="s">
        <v>2148</v>
      </c>
      <c r="C579" s="2" t="s">
        <v>1638</v>
      </c>
      <c r="D579" s="4">
        <v>0.63700000000000001</v>
      </c>
    </row>
    <row r="580" spans="1:4" ht="15.75" x14ac:dyDescent="0.25">
      <c r="A580" s="2">
        <v>3149507</v>
      </c>
      <c r="B580" s="3" t="s">
        <v>2149</v>
      </c>
      <c r="C580" s="2" t="s">
        <v>1638</v>
      </c>
      <c r="D580" s="4">
        <v>0.69399999999999995</v>
      </c>
    </row>
    <row r="581" spans="1:4" ht="15.75" x14ac:dyDescent="0.25">
      <c r="A581" s="2">
        <v>3149606</v>
      </c>
      <c r="B581" s="3" t="s">
        <v>2150</v>
      </c>
      <c r="C581" s="2" t="s">
        <v>1637</v>
      </c>
      <c r="D581" s="4">
        <v>0.67400000000000004</v>
      </c>
    </row>
    <row r="582" spans="1:4" ht="15.75" x14ac:dyDescent="0.25">
      <c r="A582" s="2">
        <v>3149705</v>
      </c>
      <c r="B582" s="3" t="s">
        <v>2151</v>
      </c>
      <c r="C582" s="2" t="s">
        <v>1637</v>
      </c>
      <c r="D582" s="4">
        <v>0.70299999999999996</v>
      </c>
    </row>
    <row r="583" spans="1:4" ht="15.75" x14ac:dyDescent="0.25">
      <c r="A583" s="2">
        <v>3149804</v>
      </c>
      <c r="B583" s="3" t="s">
        <v>2152</v>
      </c>
      <c r="C583" s="2" t="s">
        <v>1645</v>
      </c>
      <c r="D583" s="4">
        <v>0.72299999999999998</v>
      </c>
    </row>
    <row r="584" spans="1:4" ht="15.75" x14ac:dyDescent="0.25">
      <c r="A584" s="2">
        <v>3149903</v>
      </c>
      <c r="B584" s="3" t="s">
        <v>2153</v>
      </c>
      <c r="C584" s="2" t="s">
        <v>1647</v>
      </c>
      <c r="D584" s="4">
        <v>0.74399999999999999</v>
      </c>
    </row>
    <row r="585" spans="1:4" ht="15.75" x14ac:dyDescent="0.25">
      <c r="A585" s="2">
        <v>3149952</v>
      </c>
      <c r="B585" s="3" t="s">
        <v>2154</v>
      </c>
      <c r="C585" s="2" t="s">
        <v>1641</v>
      </c>
      <c r="D585" s="4">
        <v>0.65100000000000002</v>
      </c>
    </row>
    <row r="586" spans="1:4" ht="15.75" x14ac:dyDescent="0.25">
      <c r="A586" s="2">
        <v>3150000</v>
      </c>
      <c r="B586" s="3" t="s">
        <v>2155</v>
      </c>
      <c r="C586" s="2" t="s">
        <v>1643</v>
      </c>
      <c r="D586" s="4">
        <v>0.65600000000000003</v>
      </c>
    </row>
    <row r="587" spans="1:4" ht="15.75" x14ac:dyDescent="0.25">
      <c r="A587" s="2">
        <v>3150109</v>
      </c>
      <c r="B587" s="3" t="s">
        <v>2156</v>
      </c>
      <c r="C587" s="2" t="s">
        <v>1638</v>
      </c>
      <c r="D587" s="4">
        <v>0.629</v>
      </c>
    </row>
    <row r="588" spans="1:4" ht="15.75" x14ac:dyDescent="0.25">
      <c r="A588" s="2">
        <v>3150158</v>
      </c>
      <c r="B588" s="3" t="s">
        <v>2157</v>
      </c>
      <c r="C588" s="2" t="s">
        <v>1641</v>
      </c>
      <c r="D588" s="4">
        <v>0.61199999999999999</v>
      </c>
    </row>
    <row r="589" spans="1:4" ht="15.75" x14ac:dyDescent="0.25">
      <c r="A589" s="2">
        <v>3150208</v>
      </c>
      <c r="B589" s="3" t="s">
        <v>2158</v>
      </c>
      <c r="C589" s="2" t="s">
        <v>1638</v>
      </c>
      <c r="D589" s="4">
        <v>0.63900000000000001</v>
      </c>
    </row>
    <row r="590" spans="1:4" ht="15.75" x14ac:dyDescent="0.25">
      <c r="A590" s="2">
        <v>3150307</v>
      </c>
      <c r="B590" s="3" t="s">
        <v>2159</v>
      </c>
      <c r="C590" s="2" t="s">
        <v>1657</v>
      </c>
      <c r="D590" s="4">
        <v>0.67800000000000005</v>
      </c>
    </row>
    <row r="591" spans="1:4" ht="15.75" x14ac:dyDescent="0.25">
      <c r="A591" s="2">
        <v>3150406</v>
      </c>
      <c r="B591" s="3" t="s">
        <v>2160</v>
      </c>
      <c r="C591" s="2" t="s">
        <v>1637</v>
      </c>
      <c r="D591" s="4">
        <v>0.626</v>
      </c>
    </row>
    <row r="592" spans="1:4" ht="15.75" x14ac:dyDescent="0.25">
      <c r="A592" s="2">
        <v>3150505</v>
      </c>
      <c r="B592" s="3" t="s">
        <v>2161</v>
      </c>
      <c r="C592" s="2" t="s">
        <v>1637</v>
      </c>
      <c r="D592" s="4">
        <v>0.68600000000000005</v>
      </c>
    </row>
    <row r="593" spans="1:4" ht="15.75" x14ac:dyDescent="0.25">
      <c r="A593" s="2">
        <v>3150539</v>
      </c>
      <c r="B593" s="3" t="s">
        <v>2162</v>
      </c>
      <c r="C593" s="2" t="s">
        <v>1641</v>
      </c>
      <c r="D593" s="4">
        <v>0.61899999999999999</v>
      </c>
    </row>
    <row r="594" spans="1:4" ht="15.75" x14ac:dyDescent="0.25">
      <c r="A594" s="2">
        <v>3150570</v>
      </c>
      <c r="B594" s="3" t="s">
        <v>2163</v>
      </c>
      <c r="C594" s="2" t="s">
        <v>1702</v>
      </c>
      <c r="D594" s="4">
        <v>0.59399999999999997</v>
      </c>
    </row>
    <row r="595" spans="1:4" ht="15.75" x14ac:dyDescent="0.25">
      <c r="A595" s="2">
        <v>3150604</v>
      </c>
      <c r="B595" s="3" t="s">
        <v>2164</v>
      </c>
      <c r="C595" s="2" t="s">
        <v>1637</v>
      </c>
      <c r="D595" s="4">
        <v>0.64600000000000002</v>
      </c>
    </row>
    <row r="596" spans="1:4" ht="15.75" x14ac:dyDescent="0.25">
      <c r="A596" s="2">
        <v>3150703</v>
      </c>
      <c r="B596" s="3" t="s">
        <v>2165</v>
      </c>
      <c r="C596" s="2" t="s">
        <v>1645</v>
      </c>
      <c r="D596" s="4">
        <v>0.72299999999999998</v>
      </c>
    </row>
    <row r="597" spans="1:4" ht="15.75" x14ac:dyDescent="0.25">
      <c r="A597" s="2">
        <v>3150802</v>
      </c>
      <c r="B597" s="3" t="s">
        <v>2166</v>
      </c>
      <c r="C597" s="2" t="s">
        <v>1657</v>
      </c>
      <c r="D597" s="4">
        <v>0.6</v>
      </c>
    </row>
    <row r="598" spans="1:4" ht="15.75" x14ac:dyDescent="0.25">
      <c r="A598" s="2">
        <v>3150901</v>
      </c>
      <c r="B598" s="3" t="s">
        <v>2167</v>
      </c>
      <c r="C598" s="2" t="s">
        <v>1653</v>
      </c>
      <c r="D598" s="4">
        <v>0.68500000000000005</v>
      </c>
    </row>
    <row r="599" spans="1:4" ht="15.75" x14ac:dyDescent="0.25">
      <c r="A599" s="2">
        <v>3151008</v>
      </c>
      <c r="B599" s="3" t="s">
        <v>2168</v>
      </c>
      <c r="C599" s="2" t="s">
        <v>1653</v>
      </c>
      <c r="D599" s="4">
        <v>0.71699999999999997</v>
      </c>
    </row>
    <row r="600" spans="1:4" ht="15.75" x14ac:dyDescent="0.25">
      <c r="A600" s="2">
        <v>3151107</v>
      </c>
      <c r="B600" s="3" t="s">
        <v>2169</v>
      </c>
      <c r="C600" s="2" t="s">
        <v>1638</v>
      </c>
      <c r="D600" s="4">
        <v>0.70899999999999996</v>
      </c>
    </row>
    <row r="601" spans="1:4" ht="15.75" x14ac:dyDescent="0.25">
      <c r="A601" s="2">
        <v>3151206</v>
      </c>
      <c r="B601" s="3" t="s">
        <v>671</v>
      </c>
      <c r="C601" s="2" t="s">
        <v>1702</v>
      </c>
      <c r="D601" s="4">
        <v>0.73099999999999998</v>
      </c>
    </row>
    <row r="602" spans="1:4" ht="15.75" x14ac:dyDescent="0.25">
      <c r="A602" s="2">
        <v>3151305</v>
      </c>
      <c r="B602" s="3" t="s">
        <v>2170</v>
      </c>
      <c r="C602" s="2" t="s">
        <v>1638</v>
      </c>
      <c r="D602" s="4">
        <v>0.68400000000000005</v>
      </c>
    </row>
    <row r="603" spans="1:4" ht="15.75" x14ac:dyDescent="0.25">
      <c r="A603" s="2">
        <v>3151404</v>
      </c>
      <c r="B603" s="3" t="s">
        <v>2171</v>
      </c>
      <c r="C603" s="2" t="s">
        <v>1637</v>
      </c>
      <c r="D603" s="4">
        <v>0.72499999999999998</v>
      </c>
    </row>
    <row r="604" spans="1:4" ht="15.75" x14ac:dyDescent="0.25">
      <c r="A604" s="2">
        <v>3151503</v>
      </c>
      <c r="B604" s="3" t="s">
        <v>2172</v>
      </c>
      <c r="C604" s="2" t="s">
        <v>1647</v>
      </c>
      <c r="D604" s="4">
        <v>0.73699999999999999</v>
      </c>
    </row>
    <row r="605" spans="1:4" ht="15.75" x14ac:dyDescent="0.25">
      <c r="A605" s="2">
        <v>3151602</v>
      </c>
      <c r="B605" s="3" t="s">
        <v>2173</v>
      </c>
      <c r="C605" s="2" t="s">
        <v>1645</v>
      </c>
      <c r="D605" s="4">
        <v>0.71199999999999997</v>
      </c>
    </row>
    <row r="606" spans="1:4" ht="15.75" x14ac:dyDescent="0.25">
      <c r="A606" s="2">
        <v>3151701</v>
      </c>
      <c r="B606" s="3" t="s">
        <v>2174</v>
      </c>
      <c r="C606" s="2" t="s">
        <v>1647</v>
      </c>
      <c r="D606" s="4">
        <v>0.69099999999999995</v>
      </c>
    </row>
    <row r="607" spans="1:4" ht="15.75" x14ac:dyDescent="0.25">
      <c r="A607" s="2">
        <v>3151800</v>
      </c>
      <c r="B607" s="3" t="s">
        <v>52</v>
      </c>
      <c r="C607" s="2" t="s">
        <v>1653</v>
      </c>
      <c r="D607" s="4">
        <v>0.77900000000000003</v>
      </c>
    </row>
    <row r="608" spans="1:4" ht="15.75" x14ac:dyDescent="0.25">
      <c r="A608" s="2">
        <v>3151909</v>
      </c>
      <c r="B608" s="3" t="s">
        <v>2175</v>
      </c>
      <c r="C608" s="2" t="s">
        <v>1638</v>
      </c>
      <c r="D608" s="4">
        <v>0.626</v>
      </c>
    </row>
    <row r="609" spans="1:4" ht="15.75" x14ac:dyDescent="0.25">
      <c r="A609" s="2">
        <v>3152006</v>
      </c>
      <c r="B609" s="3" t="s">
        <v>2176</v>
      </c>
      <c r="C609" s="2" t="s">
        <v>1637</v>
      </c>
      <c r="D609" s="4">
        <v>0.68899999999999995</v>
      </c>
    </row>
    <row r="610" spans="1:4" ht="15.75" x14ac:dyDescent="0.25">
      <c r="A610" s="2">
        <v>3152105</v>
      </c>
      <c r="B610" s="3" t="s">
        <v>964</v>
      </c>
      <c r="C610" s="2" t="s">
        <v>1638</v>
      </c>
      <c r="D610" s="4">
        <v>0.71699999999999997</v>
      </c>
    </row>
    <row r="611" spans="1:4" ht="15.75" x14ac:dyDescent="0.25">
      <c r="A611" s="2">
        <v>3152131</v>
      </c>
      <c r="B611" s="3" t="s">
        <v>2177</v>
      </c>
      <c r="C611" s="2" t="s">
        <v>1702</v>
      </c>
      <c r="D611" s="4">
        <v>0.60599999999999998</v>
      </c>
    </row>
    <row r="612" spans="1:4" ht="15.75" x14ac:dyDescent="0.25">
      <c r="A612" s="2">
        <v>3152170</v>
      </c>
      <c r="B612" s="3" t="s">
        <v>2178</v>
      </c>
      <c r="C612" s="2" t="s">
        <v>1643</v>
      </c>
      <c r="D612" s="4">
        <v>0.59499999999999997</v>
      </c>
    </row>
    <row r="613" spans="1:4" ht="15.75" x14ac:dyDescent="0.25">
      <c r="A613" s="2">
        <v>3152204</v>
      </c>
      <c r="B613" s="3" t="s">
        <v>2179</v>
      </c>
      <c r="C613" s="2" t="s">
        <v>1702</v>
      </c>
      <c r="D613" s="4">
        <v>0.65100000000000002</v>
      </c>
    </row>
    <row r="614" spans="1:4" ht="15.75" x14ac:dyDescent="0.25">
      <c r="A614" s="2">
        <v>3152303</v>
      </c>
      <c r="B614" s="3" t="s">
        <v>2180</v>
      </c>
      <c r="C614" s="2" t="s">
        <v>1638</v>
      </c>
      <c r="D614" s="4">
        <v>0.63400000000000001</v>
      </c>
    </row>
    <row r="615" spans="1:4" ht="15.75" x14ac:dyDescent="0.25">
      <c r="A615" s="2">
        <v>3152402</v>
      </c>
      <c r="B615" s="3" t="s">
        <v>2181</v>
      </c>
      <c r="C615" s="2" t="s">
        <v>1643</v>
      </c>
      <c r="D615" s="4">
        <v>0.624</v>
      </c>
    </row>
    <row r="616" spans="1:4" ht="15.75" x14ac:dyDescent="0.25">
      <c r="A616" s="2">
        <v>3152501</v>
      </c>
      <c r="B616" s="3" t="s">
        <v>519</v>
      </c>
      <c r="C616" s="2" t="s">
        <v>1653</v>
      </c>
      <c r="D616" s="4">
        <v>0.77400000000000002</v>
      </c>
    </row>
    <row r="617" spans="1:4" ht="15.75" x14ac:dyDescent="0.25">
      <c r="A617" s="2">
        <v>3152600</v>
      </c>
      <c r="B617" s="3" t="s">
        <v>2182</v>
      </c>
      <c r="C617" s="2" t="s">
        <v>1653</v>
      </c>
      <c r="D617" s="4">
        <v>0.71</v>
      </c>
    </row>
    <row r="618" spans="1:4" ht="15.75" x14ac:dyDescent="0.25">
      <c r="A618" s="2">
        <v>3152709</v>
      </c>
      <c r="B618" s="3" t="s">
        <v>2183</v>
      </c>
      <c r="C618" s="2" t="s">
        <v>1657</v>
      </c>
      <c r="D618" s="4">
        <v>0.68899999999999995</v>
      </c>
    </row>
    <row r="619" spans="1:4" ht="15.75" x14ac:dyDescent="0.25">
      <c r="A619" s="2">
        <v>3152808</v>
      </c>
      <c r="B619" s="3" t="s">
        <v>2184</v>
      </c>
      <c r="C619" s="2" t="s">
        <v>1635</v>
      </c>
      <c r="D619" s="4">
        <v>0.69499999999999995</v>
      </c>
    </row>
    <row r="620" spans="1:4" ht="15.75" x14ac:dyDescent="0.25">
      <c r="A620" s="2">
        <v>3152907</v>
      </c>
      <c r="B620" s="3" t="s">
        <v>2185</v>
      </c>
      <c r="C620" s="2" t="s">
        <v>1647</v>
      </c>
      <c r="D620" s="4">
        <v>0.72899999999999998</v>
      </c>
    </row>
    <row r="621" spans="1:4" ht="15.75" x14ac:dyDescent="0.25">
      <c r="A621" s="2">
        <v>3153004</v>
      </c>
      <c r="B621" s="3" t="s">
        <v>2186</v>
      </c>
      <c r="C621" s="2" t="s">
        <v>1645</v>
      </c>
      <c r="D621" s="4">
        <v>0.72099999999999997</v>
      </c>
    </row>
    <row r="622" spans="1:4" ht="15.75" x14ac:dyDescent="0.25">
      <c r="A622" s="2">
        <v>3153103</v>
      </c>
      <c r="B622" s="3" t="s">
        <v>2187</v>
      </c>
      <c r="C622" s="2" t="s">
        <v>1638</v>
      </c>
      <c r="D622" s="4">
        <v>0.63200000000000001</v>
      </c>
    </row>
    <row r="623" spans="1:4" ht="15.75" x14ac:dyDescent="0.25">
      <c r="A623" s="2">
        <v>3153202</v>
      </c>
      <c r="B623" s="3" t="s">
        <v>2188</v>
      </c>
      <c r="C623" s="2" t="s">
        <v>1674</v>
      </c>
      <c r="D623" s="4">
        <v>0.61399999999999999</v>
      </c>
    </row>
    <row r="624" spans="1:4" ht="15.75" x14ac:dyDescent="0.25">
      <c r="A624" s="2">
        <v>3153301</v>
      </c>
      <c r="B624" s="3" t="s">
        <v>2189</v>
      </c>
      <c r="C624" s="2" t="s">
        <v>1643</v>
      </c>
      <c r="D624" s="4">
        <v>0.59499999999999997</v>
      </c>
    </row>
    <row r="625" spans="1:4" ht="15.75" x14ac:dyDescent="0.25">
      <c r="A625" s="2">
        <v>3153400</v>
      </c>
      <c r="B625" s="3" t="s">
        <v>2190</v>
      </c>
      <c r="C625" s="2" t="s">
        <v>1680</v>
      </c>
      <c r="D625" s="4">
        <v>0.70099999999999996</v>
      </c>
    </row>
    <row r="626" spans="1:4" ht="15.75" x14ac:dyDescent="0.25">
      <c r="A626" s="2">
        <v>3153608</v>
      </c>
      <c r="B626" s="3" t="s">
        <v>2191</v>
      </c>
      <c r="C626" s="2" t="s">
        <v>1674</v>
      </c>
      <c r="D626" s="4">
        <v>0.69</v>
      </c>
    </row>
    <row r="627" spans="1:4" ht="15.75" x14ac:dyDescent="0.25">
      <c r="A627" s="2">
        <v>3153707</v>
      </c>
      <c r="B627" s="3" t="s">
        <v>2192</v>
      </c>
      <c r="C627" s="2" t="s">
        <v>1637</v>
      </c>
      <c r="D627" s="4">
        <v>0.68300000000000005</v>
      </c>
    </row>
    <row r="628" spans="1:4" ht="15.75" x14ac:dyDescent="0.25">
      <c r="A628" s="2">
        <v>3153806</v>
      </c>
      <c r="B628" s="3" t="s">
        <v>2193</v>
      </c>
      <c r="C628" s="2" t="s">
        <v>1657</v>
      </c>
      <c r="D628" s="4">
        <v>0.68200000000000005</v>
      </c>
    </row>
    <row r="629" spans="1:4" ht="15.75" x14ac:dyDescent="0.25">
      <c r="A629" s="2">
        <v>3153905</v>
      </c>
      <c r="B629" s="3" t="s">
        <v>2194</v>
      </c>
      <c r="C629" s="2" t="s">
        <v>1674</v>
      </c>
      <c r="D629" s="4">
        <v>0.73</v>
      </c>
    </row>
    <row r="630" spans="1:4" ht="15.75" x14ac:dyDescent="0.25">
      <c r="A630" s="2">
        <v>3154002</v>
      </c>
      <c r="B630" s="3" t="s">
        <v>567</v>
      </c>
      <c r="C630" s="2" t="s">
        <v>1641</v>
      </c>
      <c r="D630" s="4">
        <v>0.65500000000000003</v>
      </c>
    </row>
    <row r="631" spans="1:4" ht="15.75" x14ac:dyDescent="0.25">
      <c r="A631" s="2">
        <v>3154101</v>
      </c>
      <c r="B631" s="3" t="s">
        <v>2195</v>
      </c>
      <c r="C631" s="2" t="s">
        <v>1638</v>
      </c>
      <c r="D631" s="4">
        <v>0.69199999999999995</v>
      </c>
    </row>
    <row r="632" spans="1:4" ht="15.75" x14ac:dyDescent="0.25">
      <c r="A632" s="2">
        <v>3154150</v>
      </c>
      <c r="B632" s="3" t="s">
        <v>2196</v>
      </c>
      <c r="C632" s="2" t="s">
        <v>1638</v>
      </c>
      <c r="D632" s="4">
        <v>0.629</v>
      </c>
    </row>
    <row r="633" spans="1:4" ht="15.75" x14ac:dyDescent="0.25">
      <c r="A633" s="2">
        <v>3154200</v>
      </c>
      <c r="B633" s="3" t="s">
        <v>2197</v>
      </c>
      <c r="C633" s="2" t="s">
        <v>1657</v>
      </c>
      <c r="D633" s="4">
        <v>0.68500000000000005</v>
      </c>
    </row>
    <row r="634" spans="1:4" ht="15.75" x14ac:dyDescent="0.25">
      <c r="A634" s="2">
        <v>3154309</v>
      </c>
      <c r="B634" s="3" t="s">
        <v>2198</v>
      </c>
      <c r="C634" s="2" t="s">
        <v>1651</v>
      </c>
      <c r="D634" s="4">
        <v>0.67</v>
      </c>
    </row>
    <row r="635" spans="1:4" ht="15.75" x14ac:dyDescent="0.25">
      <c r="A635" s="2">
        <v>3154408</v>
      </c>
      <c r="B635" s="3" t="s">
        <v>2199</v>
      </c>
      <c r="C635" s="2" t="s">
        <v>1657</v>
      </c>
      <c r="D635" s="4">
        <v>0.68300000000000005</v>
      </c>
    </row>
    <row r="636" spans="1:4" ht="15.75" x14ac:dyDescent="0.25">
      <c r="A636" s="2">
        <v>3154457</v>
      </c>
      <c r="B636" s="3" t="s">
        <v>2200</v>
      </c>
      <c r="C636" s="2" t="s">
        <v>1680</v>
      </c>
      <c r="D636" s="4">
        <v>0.63200000000000001</v>
      </c>
    </row>
    <row r="637" spans="1:4" ht="15.75" x14ac:dyDescent="0.25">
      <c r="A637" s="2">
        <v>3154507</v>
      </c>
      <c r="B637" s="3" t="s">
        <v>2201</v>
      </c>
      <c r="C637" s="2" t="s">
        <v>1702</v>
      </c>
      <c r="D637" s="4">
        <v>0.627</v>
      </c>
    </row>
    <row r="638" spans="1:4" ht="15.75" x14ac:dyDescent="0.25">
      <c r="A638" s="2">
        <v>3154606</v>
      </c>
      <c r="B638" s="3" t="s">
        <v>458</v>
      </c>
      <c r="C638" s="2" t="s">
        <v>1674</v>
      </c>
      <c r="D638" s="4">
        <v>0.68400000000000005</v>
      </c>
    </row>
    <row r="639" spans="1:4" ht="15.75" x14ac:dyDescent="0.25">
      <c r="A639" s="2">
        <v>3154705</v>
      </c>
      <c r="B639" s="3" t="s">
        <v>2202</v>
      </c>
      <c r="C639" s="2" t="s">
        <v>1647</v>
      </c>
      <c r="D639" s="4">
        <v>0.73699999999999999</v>
      </c>
    </row>
    <row r="640" spans="1:4" ht="15.75" x14ac:dyDescent="0.25">
      <c r="A640" s="2">
        <v>3154804</v>
      </c>
      <c r="B640" s="3" t="s">
        <v>2203</v>
      </c>
      <c r="C640" s="2" t="s">
        <v>1674</v>
      </c>
      <c r="D640" s="4">
        <v>0.67300000000000004</v>
      </c>
    </row>
    <row r="641" spans="1:4" ht="15.75" x14ac:dyDescent="0.25">
      <c r="A641" s="2">
        <v>3154903</v>
      </c>
      <c r="B641" s="3" t="s">
        <v>2204</v>
      </c>
      <c r="C641" s="2" t="s">
        <v>1638</v>
      </c>
      <c r="D641" s="4">
        <v>0.65</v>
      </c>
    </row>
    <row r="642" spans="1:4" ht="15.75" x14ac:dyDescent="0.25">
      <c r="A642" s="2">
        <v>3155108</v>
      </c>
      <c r="B642" s="3" t="s">
        <v>2205</v>
      </c>
      <c r="C642" s="2" t="s">
        <v>1643</v>
      </c>
      <c r="D642" s="4">
        <v>0.60499999999999998</v>
      </c>
    </row>
    <row r="643" spans="1:4" ht="15.75" x14ac:dyDescent="0.25">
      <c r="A643" s="2">
        <v>3155009</v>
      </c>
      <c r="B643" s="3" t="s">
        <v>2206</v>
      </c>
      <c r="C643" s="2" t="s">
        <v>1638</v>
      </c>
      <c r="D643" s="4">
        <v>0.66400000000000003</v>
      </c>
    </row>
    <row r="644" spans="1:4" ht="15.75" x14ac:dyDescent="0.25">
      <c r="A644" s="2">
        <v>3155207</v>
      </c>
      <c r="B644" s="3" t="s">
        <v>2207</v>
      </c>
      <c r="C644" s="2" t="s">
        <v>1657</v>
      </c>
      <c r="D644" s="4">
        <v>0.60199999999999998</v>
      </c>
    </row>
    <row r="645" spans="1:4" ht="15.75" x14ac:dyDescent="0.25">
      <c r="A645" s="2">
        <v>3155306</v>
      </c>
      <c r="B645" s="3" t="s">
        <v>2208</v>
      </c>
      <c r="C645" s="2" t="s">
        <v>1637</v>
      </c>
      <c r="D645" s="4">
        <v>0.64800000000000002</v>
      </c>
    </row>
    <row r="646" spans="1:4" ht="15.75" x14ac:dyDescent="0.25">
      <c r="A646" s="2">
        <v>3155405</v>
      </c>
      <c r="B646" s="3" t="s">
        <v>2209</v>
      </c>
      <c r="C646" s="2" t="s">
        <v>1638</v>
      </c>
      <c r="D646" s="4">
        <v>0.70699999999999996</v>
      </c>
    </row>
    <row r="647" spans="1:4" ht="15.75" x14ac:dyDescent="0.25">
      <c r="A647" s="2">
        <v>3155504</v>
      </c>
      <c r="B647" s="3" t="s">
        <v>2210</v>
      </c>
      <c r="C647" s="2" t="s">
        <v>1680</v>
      </c>
      <c r="D647" s="4">
        <v>0.70899999999999996</v>
      </c>
    </row>
    <row r="648" spans="1:4" ht="15.75" x14ac:dyDescent="0.25">
      <c r="A648" s="2">
        <v>3155603</v>
      </c>
      <c r="B648" s="3" t="s">
        <v>2211</v>
      </c>
      <c r="C648" s="2" t="s">
        <v>1702</v>
      </c>
      <c r="D648" s="4">
        <v>0.624</v>
      </c>
    </row>
    <row r="649" spans="1:4" ht="15.75" x14ac:dyDescent="0.25">
      <c r="A649" s="2">
        <v>3155702</v>
      </c>
      <c r="B649" s="3" t="s">
        <v>2212</v>
      </c>
      <c r="C649" s="2" t="s">
        <v>1641</v>
      </c>
      <c r="D649" s="4">
        <v>0.68500000000000005</v>
      </c>
    </row>
    <row r="650" spans="1:4" ht="15.75" x14ac:dyDescent="0.25">
      <c r="A650" s="2">
        <v>3155801</v>
      </c>
      <c r="B650" s="3" t="s">
        <v>2213</v>
      </c>
      <c r="C650" s="2" t="s">
        <v>1638</v>
      </c>
      <c r="D650" s="4">
        <v>0.71399999999999997</v>
      </c>
    </row>
    <row r="651" spans="1:4" ht="15.75" x14ac:dyDescent="0.25">
      <c r="A651" s="2">
        <v>3155900</v>
      </c>
      <c r="B651" s="3" t="s">
        <v>2214</v>
      </c>
      <c r="C651" s="2" t="s">
        <v>1638</v>
      </c>
      <c r="D651" s="4">
        <v>0.67900000000000005</v>
      </c>
    </row>
    <row r="652" spans="1:4" ht="15.75" x14ac:dyDescent="0.25">
      <c r="A652" s="2">
        <v>3156007</v>
      </c>
      <c r="B652" s="3" t="s">
        <v>2215</v>
      </c>
      <c r="C652" s="2" t="s">
        <v>1651</v>
      </c>
      <c r="D652" s="4">
        <v>0.55800000000000005</v>
      </c>
    </row>
    <row r="653" spans="1:4" ht="15.75" x14ac:dyDescent="0.25">
      <c r="A653" s="2">
        <v>3156106</v>
      </c>
      <c r="B653" s="3" t="s">
        <v>2216</v>
      </c>
      <c r="C653" s="2" t="s">
        <v>1657</v>
      </c>
      <c r="D653" s="4">
        <v>0.65300000000000002</v>
      </c>
    </row>
    <row r="654" spans="1:4" ht="15.75" x14ac:dyDescent="0.25">
      <c r="A654" s="2">
        <v>3156205</v>
      </c>
      <c r="B654" s="3" t="s">
        <v>2217</v>
      </c>
      <c r="C654" s="2" t="s">
        <v>1638</v>
      </c>
      <c r="D654" s="4">
        <v>0.68400000000000005</v>
      </c>
    </row>
    <row r="655" spans="1:4" ht="15.75" x14ac:dyDescent="0.25">
      <c r="A655" s="2">
        <v>3156304</v>
      </c>
      <c r="B655" s="3" t="s">
        <v>2218</v>
      </c>
      <c r="C655" s="2" t="s">
        <v>1638</v>
      </c>
      <c r="D655" s="4">
        <v>0.66800000000000004</v>
      </c>
    </row>
    <row r="656" spans="1:4" ht="15.75" x14ac:dyDescent="0.25">
      <c r="A656" s="2">
        <v>3156403</v>
      </c>
      <c r="B656" s="3" t="s">
        <v>2219</v>
      </c>
      <c r="C656" s="2" t="s">
        <v>1635</v>
      </c>
      <c r="D656" s="4">
        <v>0.70799999999999996</v>
      </c>
    </row>
    <row r="657" spans="1:4" ht="15.75" x14ac:dyDescent="0.25">
      <c r="A657" s="2">
        <v>3156452</v>
      </c>
      <c r="B657" s="3" t="s">
        <v>2220</v>
      </c>
      <c r="C657" s="2" t="s">
        <v>1638</v>
      </c>
      <c r="D657" s="4">
        <v>0.66200000000000003</v>
      </c>
    </row>
    <row r="658" spans="1:4" ht="15.75" x14ac:dyDescent="0.25">
      <c r="A658" s="2">
        <v>3156502</v>
      </c>
      <c r="B658" s="3" t="s">
        <v>2221</v>
      </c>
      <c r="C658" s="2" t="s">
        <v>1702</v>
      </c>
      <c r="D658" s="4">
        <v>0.58199999999999996</v>
      </c>
    </row>
    <row r="659" spans="1:4" ht="15.75" x14ac:dyDescent="0.25">
      <c r="A659" s="2">
        <v>3156601</v>
      </c>
      <c r="B659" s="3" t="s">
        <v>2222</v>
      </c>
      <c r="C659" s="2" t="s">
        <v>1643</v>
      </c>
      <c r="D659" s="4">
        <v>0.60899999999999999</v>
      </c>
    </row>
    <row r="660" spans="1:4" ht="15.75" x14ac:dyDescent="0.25">
      <c r="A660" s="2">
        <v>3156700</v>
      </c>
      <c r="B660" s="3" t="s">
        <v>869</v>
      </c>
      <c r="C660" s="2" t="s">
        <v>1674</v>
      </c>
      <c r="D660" s="4">
        <v>0.73099999999999998</v>
      </c>
    </row>
    <row r="661" spans="1:4" ht="15.75" x14ac:dyDescent="0.25">
      <c r="A661" s="2">
        <v>3156809</v>
      </c>
      <c r="B661" s="3" t="s">
        <v>2223</v>
      </c>
      <c r="C661" s="2" t="s">
        <v>1651</v>
      </c>
      <c r="D661" s="4">
        <v>0.63800000000000001</v>
      </c>
    </row>
    <row r="662" spans="1:4" ht="15.75" x14ac:dyDescent="0.25">
      <c r="A662" s="2">
        <v>3156908</v>
      </c>
      <c r="B662" s="3" t="s">
        <v>935</v>
      </c>
      <c r="C662" s="2" t="s">
        <v>1645</v>
      </c>
      <c r="D662" s="4">
        <v>0.73199999999999998</v>
      </c>
    </row>
    <row r="663" spans="1:4" ht="15.75" x14ac:dyDescent="0.25">
      <c r="A663" s="2">
        <v>3157005</v>
      </c>
      <c r="B663" s="3" t="s">
        <v>2224</v>
      </c>
      <c r="C663" s="2" t="s">
        <v>1702</v>
      </c>
      <c r="D663" s="4">
        <v>0.67900000000000005</v>
      </c>
    </row>
    <row r="664" spans="1:4" ht="15.75" x14ac:dyDescent="0.25">
      <c r="A664" s="2">
        <v>3157104</v>
      </c>
      <c r="B664" s="3" t="s">
        <v>2225</v>
      </c>
      <c r="C664" s="2" t="s">
        <v>1643</v>
      </c>
      <c r="D664" s="4">
        <v>0.60799999999999998</v>
      </c>
    </row>
    <row r="665" spans="1:4" ht="15.75" x14ac:dyDescent="0.25">
      <c r="A665" s="2">
        <v>3157203</v>
      </c>
      <c r="B665" s="3" t="s">
        <v>1375</v>
      </c>
      <c r="C665" s="2" t="s">
        <v>1674</v>
      </c>
      <c r="D665" s="4">
        <v>0.70699999999999996</v>
      </c>
    </row>
    <row r="666" spans="1:4" ht="15.75" x14ac:dyDescent="0.25">
      <c r="A666" s="2">
        <v>3157252</v>
      </c>
      <c r="B666" s="3" t="s">
        <v>2226</v>
      </c>
      <c r="C666" s="2" t="s">
        <v>1641</v>
      </c>
      <c r="D666" s="4">
        <v>0.61299999999999999</v>
      </c>
    </row>
    <row r="667" spans="1:4" ht="15.75" x14ac:dyDescent="0.25">
      <c r="A667" s="2">
        <v>3157278</v>
      </c>
      <c r="B667" s="3" t="s">
        <v>2227</v>
      </c>
      <c r="C667" s="2" t="s">
        <v>1638</v>
      </c>
      <c r="D667" s="4">
        <v>0.60599999999999998</v>
      </c>
    </row>
    <row r="668" spans="1:4" ht="15.75" x14ac:dyDescent="0.25">
      <c r="A668" s="2">
        <v>3157302</v>
      </c>
      <c r="B668" s="3" t="s">
        <v>2228</v>
      </c>
      <c r="C668" s="2" t="s">
        <v>1657</v>
      </c>
      <c r="D668" s="4">
        <v>0.63700000000000001</v>
      </c>
    </row>
    <row r="669" spans="1:4" ht="15.75" x14ac:dyDescent="0.25">
      <c r="A669" s="2">
        <v>3157336</v>
      </c>
      <c r="B669" s="3" t="s">
        <v>2229</v>
      </c>
      <c r="C669" s="2" t="s">
        <v>1657</v>
      </c>
      <c r="D669" s="4">
        <v>0.70599999999999996</v>
      </c>
    </row>
    <row r="670" spans="1:4" ht="15.75" x14ac:dyDescent="0.25">
      <c r="A670" s="2">
        <v>3157377</v>
      </c>
      <c r="B670" s="3" t="s">
        <v>2230</v>
      </c>
      <c r="C670" s="2" t="s">
        <v>1702</v>
      </c>
      <c r="D670" s="4">
        <v>0.57699999999999996</v>
      </c>
    </row>
    <row r="671" spans="1:4" ht="15.75" x14ac:dyDescent="0.25">
      <c r="A671" s="2">
        <v>3157401</v>
      </c>
      <c r="B671" s="3" t="s">
        <v>2231</v>
      </c>
      <c r="C671" s="2" t="s">
        <v>1638</v>
      </c>
      <c r="D671" s="4">
        <v>0.625</v>
      </c>
    </row>
    <row r="672" spans="1:4" ht="15.75" x14ac:dyDescent="0.25">
      <c r="A672" s="2">
        <v>3157500</v>
      </c>
      <c r="B672" s="3" t="s">
        <v>2232</v>
      </c>
      <c r="C672" s="2" t="s">
        <v>1651</v>
      </c>
      <c r="D672" s="4">
        <v>0.60699999999999998</v>
      </c>
    </row>
    <row r="673" spans="1:4" ht="15.75" x14ac:dyDescent="0.25">
      <c r="A673" s="2">
        <v>3157609</v>
      </c>
      <c r="B673" s="3" t="s">
        <v>2233</v>
      </c>
      <c r="C673" s="2" t="s">
        <v>1702</v>
      </c>
      <c r="D673" s="4">
        <v>0.61499999999999999</v>
      </c>
    </row>
    <row r="674" spans="1:4" ht="15.75" x14ac:dyDescent="0.25">
      <c r="A674" s="2">
        <v>3157658</v>
      </c>
      <c r="B674" s="3" t="s">
        <v>2234</v>
      </c>
      <c r="C674" s="2" t="s">
        <v>1643</v>
      </c>
      <c r="D674" s="4">
        <v>0.56699999999999995</v>
      </c>
    </row>
    <row r="675" spans="1:4" ht="15.75" x14ac:dyDescent="0.25">
      <c r="A675" s="2">
        <v>3157708</v>
      </c>
      <c r="B675" s="3" t="s">
        <v>2235</v>
      </c>
      <c r="C675" s="2" t="s">
        <v>1645</v>
      </c>
      <c r="D675" s="4">
        <v>0.70599999999999996</v>
      </c>
    </row>
    <row r="676" spans="1:4" ht="15.75" x14ac:dyDescent="0.25">
      <c r="A676" s="2">
        <v>3157807</v>
      </c>
      <c r="B676" s="3" t="s">
        <v>803</v>
      </c>
      <c r="C676" s="2" t="s">
        <v>1674</v>
      </c>
      <c r="D676" s="4">
        <v>0.71499999999999997</v>
      </c>
    </row>
    <row r="677" spans="1:4" ht="15.75" x14ac:dyDescent="0.25">
      <c r="A677" s="2">
        <v>3157906</v>
      </c>
      <c r="B677" s="3" t="s">
        <v>2236</v>
      </c>
      <c r="C677" s="2" t="s">
        <v>1638</v>
      </c>
      <c r="D677" s="4">
        <v>0.61</v>
      </c>
    </row>
    <row r="678" spans="1:4" ht="15.75" x14ac:dyDescent="0.25">
      <c r="A678" s="2">
        <v>3158003</v>
      </c>
      <c r="B678" s="3" t="s">
        <v>2237</v>
      </c>
      <c r="C678" s="2" t="s">
        <v>1674</v>
      </c>
      <c r="D678" s="4">
        <v>0.64800000000000002</v>
      </c>
    </row>
    <row r="679" spans="1:4" ht="15.75" x14ac:dyDescent="0.25">
      <c r="A679" s="2">
        <v>3158102</v>
      </c>
      <c r="B679" s="3" t="s">
        <v>2238</v>
      </c>
      <c r="C679" s="2" t="s">
        <v>1643</v>
      </c>
      <c r="D679" s="4">
        <v>0.61299999999999999</v>
      </c>
    </row>
    <row r="680" spans="1:4" ht="15.75" x14ac:dyDescent="0.25">
      <c r="A680" s="2">
        <v>3158201</v>
      </c>
      <c r="B680" s="3" t="s">
        <v>2239</v>
      </c>
      <c r="C680" s="2" t="s">
        <v>1651</v>
      </c>
      <c r="D680" s="4">
        <v>0.64</v>
      </c>
    </row>
    <row r="681" spans="1:4" ht="15.75" x14ac:dyDescent="0.25">
      <c r="A681" s="2">
        <v>3159209</v>
      </c>
      <c r="B681" s="3" t="s">
        <v>2240</v>
      </c>
      <c r="C681" s="2" t="s">
        <v>1653</v>
      </c>
      <c r="D681" s="4">
        <v>0.69</v>
      </c>
    </row>
    <row r="682" spans="1:4" ht="15.75" x14ac:dyDescent="0.25">
      <c r="A682" s="2">
        <v>3159407</v>
      </c>
      <c r="B682" s="3" t="s">
        <v>2241</v>
      </c>
      <c r="C682" s="2" t="s">
        <v>1657</v>
      </c>
      <c r="D682" s="4">
        <v>0.63</v>
      </c>
    </row>
    <row r="683" spans="1:4" ht="15.75" x14ac:dyDescent="0.25">
      <c r="A683" s="2">
        <v>3159308</v>
      </c>
      <c r="B683" s="3" t="s">
        <v>2242</v>
      </c>
      <c r="C683" s="2" t="s">
        <v>1638</v>
      </c>
      <c r="D683" s="4">
        <v>0.68200000000000005</v>
      </c>
    </row>
    <row r="684" spans="1:4" ht="15.75" x14ac:dyDescent="0.25">
      <c r="A684" s="2">
        <v>3159357</v>
      </c>
      <c r="B684" s="3" t="s">
        <v>2243</v>
      </c>
      <c r="C684" s="2" t="s">
        <v>1641</v>
      </c>
      <c r="D684" s="4">
        <v>0.61299999999999999</v>
      </c>
    </row>
    <row r="685" spans="1:4" ht="15.75" x14ac:dyDescent="0.25">
      <c r="A685" s="2">
        <v>3159506</v>
      </c>
      <c r="B685" s="3" t="s">
        <v>2244</v>
      </c>
      <c r="C685" s="2" t="s">
        <v>1651</v>
      </c>
      <c r="D685" s="4">
        <v>0.60699999999999998</v>
      </c>
    </row>
    <row r="686" spans="1:4" ht="15.75" x14ac:dyDescent="0.25">
      <c r="A686" s="2">
        <v>3159605</v>
      </c>
      <c r="B686" s="3" t="s">
        <v>268</v>
      </c>
      <c r="C686" s="2" t="s">
        <v>1653</v>
      </c>
      <c r="D686" s="4">
        <v>0.72099999999999997</v>
      </c>
    </row>
    <row r="687" spans="1:4" ht="15.75" x14ac:dyDescent="0.25">
      <c r="A687" s="2">
        <v>3159704</v>
      </c>
      <c r="B687" s="3" t="s">
        <v>2245</v>
      </c>
      <c r="C687" s="2" t="s">
        <v>1645</v>
      </c>
      <c r="D687" s="4">
        <v>0.70499999999999996</v>
      </c>
    </row>
    <row r="688" spans="1:4" ht="15.75" x14ac:dyDescent="0.25">
      <c r="A688" s="2">
        <v>3159803</v>
      </c>
      <c r="B688" s="3" t="s">
        <v>2246</v>
      </c>
      <c r="C688" s="2" t="s">
        <v>1635</v>
      </c>
      <c r="D688" s="4">
        <v>0.71</v>
      </c>
    </row>
    <row r="689" spans="1:4" ht="15.75" x14ac:dyDescent="0.25">
      <c r="A689" s="2">
        <v>3158300</v>
      </c>
      <c r="B689" s="3" t="s">
        <v>2247</v>
      </c>
      <c r="C689" s="2" t="s">
        <v>1647</v>
      </c>
      <c r="D689" s="4">
        <v>0.69799999999999995</v>
      </c>
    </row>
    <row r="690" spans="1:4" ht="15.75" x14ac:dyDescent="0.25">
      <c r="A690" s="2">
        <v>3158409</v>
      </c>
      <c r="B690" s="3" t="s">
        <v>2248</v>
      </c>
      <c r="C690" s="2" t="s">
        <v>1638</v>
      </c>
      <c r="D690" s="4">
        <v>0.69399999999999995</v>
      </c>
    </row>
    <row r="691" spans="1:4" ht="15.75" x14ac:dyDescent="0.25">
      <c r="A691" s="2">
        <v>3158508</v>
      </c>
      <c r="B691" s="3" t="s">
        <v>2249</v>
      </c>
      <c r="C691" s="2" t="s">
        <v>1674</v>
      </c>
      <c r="D691" s="4">
        <v>0.628</v>
      </c>
    </row>
    <row r="692" spans="1:4" ht="15.75" x14ac:dyDescent="0.25">
      <c r="A692" s="2">
        <v>3158607</v>
      </c>
      <c r="B692" s="3" t="s">
        <v>2250</v>
      </c>
      <c r="C692" s="2" t="s">
        <v>1638</v>
      </c>
      <c r="D692" s="4">
        <v>0.65100000000000002</v>
      </c>
    </row>
    <row r="693" spans="1:4" ht="15.75" x14ac:dyDescent="0.25">
      <c r="A693" s="2">
        <v>3158706</v>
      </c>
      <c r="B693" s="3" t="s">
        <v>2251</v>
      </c>
      <c r="C693" s="2" t="s">
        <v>1657</v>
      </c>
      <c r="D693" s="4">
        <v>0.66700000000000004</v>
      </c>
    </row>
    <row r="694" spans="1:4" ht="15.75" x14ac:dyDescent="0.25">
      <c r="A694" s="2">
        <v>3158805</v>
      </c>
      <c r="B694" s="3" t="s">
        <v>2252</v>
      </c>
      <c r="C694" s="2" t="s">
        <v>1647</v>
      </c>
      <c r="D694" s="4">
        <v>0.64700000000000002</v>
      </c>
    </row>
    <row r="695" spans="1:4" ht="15.75" x14ac:dyDescent="0.25">
      <c r="A695" s="2">
        <v>3158904</v>
      </c>
      <c r="B695" s="3" t="s">
        <v>2253</v>
      </c>
      <c r="C695" s="2" t="s">
        <v>1638</v>
      </c>
      <c r="D695" s="4">
        <v>0.621</v>
      </c>
    </row>
    <row r="696" spans="1:4" ht="15.75" x14ac:dyDescent="0.25">
      <c r="A696" s="2">
        <v>3158953</v>
      </c>
      <c r="B696" s="3" t="s">
        <v>613</v>
      </c>
      <c r="C696" s="2" t="s">
        <v>1641</v>
      </c>
      <c r="D696" s="4">
        <v>0.68500000000000005</v>
      </c>
    </row>
    <row r="697" spans="1:4" ht="15.75" x14ac:dyDescent="0.25">
      <c r="A697" s="2">
        <v>3159001</v>
      </c>
      <c r="B697" s="3" t="s">
        <v>2254</v>
      </c>
      <c r="C697" s="2" t="s">
        <v>1674</v>
      </c>
      <c r="D697" s="4">
        <v>0.66500000000000004</v>
      </c>
    </row>
    <row r="698" spans="1:4" ht="15.75" x14ac:dyDescent="0.25">
      <c r="A698" s="2">
        <v>3159100</v>
      </c>
      <c r="B698" s="3" t="s">
        <v>2255</v>
      </c>
      <c r="C698" s="2" t="s">
        <v>1657</v>
      </c>
      <c r="D698" s="4">
        <v>0.64700000000000002</v>
      </c>
    </row>
    <row r="699" spans="1:4" ht="15.75" x14ac:dyDescent="0.25">
      <c r="A699" s="2">
        <v>3159902</v>
      </c>
      <c r="B699" s="3" t="s">
        <v>2256</v>
      </c>
      <c r="C699" s="2" t="s">
        <v>1647</v>
      </c>
      <c r="D699" s="4">
        <v>0.67200000000000004</v>
      </c>
    </row>
    <row r="700" spans="1:4" ht="15.75" x14ac:dyDescent="0.25">
      <c r="A700" s="2">
        <v>3160009</v>
      </c>
      <c r="B700" s="3" t="s">
        <v>2257</v>
      </c>
      <c r="C700" s="2" t="s">
        <v>1638</v>
      </c>
      <c r="D700" s="4">
        <v>0.67100000000000004</v>
      </c>
    </row>
    <row r="701" spans="1:4" ht="15.75" x14ac:dyDescent="0.25">
      <c r="A701" s="2">
        <v>3160108</v>
      </c>
      <c r="B701" s="3" t="s">
        <v>2258</v>
      </c>
      <c r="C701" s="2" t="s">
        <v>1638</v>
      </c>
      <c r="D701" s="4">
        <v>0.63300000000000001</v>
      </c>
    </row>
    <row r="702" spans="1:4" ht="15.75" x14ac:dyDescent="0.25">
      <c r="A702" s="2">
        <v>3160207</v>
      </c>
      <c r="B702" s="3" t="s">
        <v>2259</v>
      </c>
      <c r="C702" s="2" t="s">
        <v>1643</v>
      </c>
      <c r="D702" s="4">
        <v>0.55800000000000005</v>
      </c>
    </row>
    <row r="703" spans="1:4" ht="15.75" x14ac:dyDescent="0.25">
      <c r="A703" s="2">
        <v>3160306</v>
      </c>
      <c r="B703" s="3" t="s">
        <v>2260</v>
      </c>
      <c r="C703" s="2" t="s">
        <v>1643</v>
      </c>
      <c r="D703" s="4">
        <v>0.57399999999999995</v>
      </c>
    </row>
    <row r="704" spans="1:4" ht="15.75" x14ac:dyDescent="0.25">
      <c r="A704" s="2">
        <v>3160405</v>
      </c>
      <c r="B704" s="3" t="s">
        <v>2261</v>
      </c>
      <c r="C704" s="2" t="s">
        <v>1637</v>
      </c>
      <c r="D704" s="4">
        <v>0.72399999999999998</v>
      </c>
    </row>
    <row r="705" spans="1:4" ht="15.75" x14ac:dyDescent="0.25">
      <c r="A705" s="2">
        <v>3160454</v>
      </c>
      <c r="B705" s="3" t="s">
        <v>2262</v>
      </c>
      <c r="C705" s="2" t="s">
        <v>1702</v>
      </c>
      <c r="D705" s="4">
        <v>0.56999999999999995</v>
      </c>
    </row>
    <row r="706" spans="1:4" ht="15.75" x14ac:dyDescent="0.25">
      <c r="A706" s="2">
        <v>3160504</v>
      </c>
      <c r="B706" s="3" t="s">
        <v>2263</v>
      </c>
      <c r="C706" s="2" t="s">
        <v>1674</v>
      </c>
      <c r="D706" s="4">
        <v>0.66900000000000004</v>
      </c>
    </row>
    <row r="707" spans="1:4" ht="15.75" x14ac:dyDescent="0.25">
      <c r="A707" s="2">
        <v>3160603</v>
      </c>
      <c r="B707" s="3" t="s">
        <v>2264</v>
      </c>
      <c r="C707" s="2" t="s">
        <v>1674</v>
      </c>
      <c r="D707" s="4">
        <v>0.65700000000000003</v>
      </c>
    </row>
    <row r="708" spans="1:4" ht="15.75" x14ac:dyDescent="0.25">
      <c r="A708" s="2">
        <v>3160702</v>
      </c>
      <c r="B708" s="3" t="s">
        <v>2265</v>
      </c>
      <c r="C708" s="2" t="s">
        <v>1638</v>
      </c>
      <c r="D708" s="4">
        <v>0.74099999999999999</v>
      </c>
    </row>
    <row r="709" spans="1:4" ht="15.75" x14ac:dyDescent="0.25">
      <c r="A709" s="2">
        <v>3160801</v>
      </c>
      <c r="B709" s="3" t="s">
        <v>2266</v>
      </c>
      <c r="C709" s="2" t="s">
        <v>1647</v>
      </c>
      <c r="D709" s="4">
        <v>0.67200000000000004</v>
      </c>
    </row>
    <row r="710" spans="1:4" ht="15.75" x14ac:dyDescent="0.25">
      <c r="A710" s="2">
        <v>3160900</v>
      </c>
      <c r="B710" s="3" t="s">
        <v>2267</v>
      </c>
      <c r="C710" s="2" t="s">
        <v>1657</v>
      </c>
      <c r="D710" s="4">
        <v>0.66400000000000003</v>
      </c>
    </row>
    <row r="711" spans="1:4" ht="15.75" x14ac:dyDescent="0.25">
      <c r="A711" s="2">
        <v>3160959</v>
      </c>
      <c r="B711" s="3" t="s">
        <v>2268</v>
      </c>
      <c r="C711" s="2" t="s">
        <v>1641</v>
      </c>
      <c r="D711" s="4">
        <v>0.63800000000000001</v>
      </c>
    </row>
    <row r="712" spans="1:4" ht="15.75" x14ac:dyDescent="0.25">
      <c r="A712" s="2">
        <v>3161007</v>
      </c>
      <c r="B712" s="3" t="s">
        <v>2269</v>
      </c>
      <c r="C712" s="2" t="s">
        <v>1641</v>
      </c>
      <c r="D712" s="4">
        <v>0.69</v>
      </c>
    </row>
    <row r="713" spans="1:4" ht="15.75" x14ac:dyDescent="0.25">
      <c r="A713" s="2">
        <v>3161056</v>
      </c>
      <c r="B713" s="3" t="s">
        <v>2270</v>
      </c>
      <c r="C713" s="2" t="s">
        <v>1651</v>
      </c>
      <c r="D713" s="4">
        <v>0.62</v>
      </c>
    </row>
    <row r="714" spans="1:4" ht="15.75" x14ac:dyDescent="0.25">
      <c r="A714" s="2">
        <v>3161106</v>
      </c>
      <c r="B714" s="3" t="s">
        <v>2271</v>
      </c>
      <c r="C714" s="2" t="s">
        <v>1702</v>
      </c>
      <c r="D714" s="4">
        <v>0.63800000000000001</v>
      </c>
    </row>
    <row r="715" spans="1:4" ht="15.75" x14ac:dyDescent="0.25">
      <c r="A715" s="2">
        <v>3161205</v>
      </c>
      <c r="B715" s="3" t="s">
        <v>2272</v>
      </c>
      <c r="C715" s="2" t="s">
        <v>1637</v>
      </c>
      <c r="D715" s="4">
        <v>0.66</v>
      </c>
    </row>
    <row r="716" spans="1:4" ht="15.75" x14ac:dyDescent="0.25">
      <c r="A716" s="2">
        <v>3161304</v>
      </c>
      <c r="B716" s="3" t="s">
        <v>2273</v>
      </c>
      <c r="C716" s="2" t="s">
        <v>1645</v>
      </c>
      <c r="D716" s="4">
        <v>0.68799999999999994</v>
      </c>
    </row>
    <row r="717" spans="1:4" ht="15.75" x14ac:dyDescent="0.25">
      <c r="A717" s="2">
        <v>3161403</v>
      </c>
      <c r="B717" s="3" t="s">
        <v>2274</v>
      </c>
      <c r="C717" s="2" t="s">
        <v>1638</v>
      </c>
      <c r="D717" s="4">
        <v>0.66300000000000003</v>
      </c>
    </row>
    <row r="718" spans="1:4" ht="15.75" x14ac:dyDescent="0.25">
      <c r="A718" s="2">
        <v>3161502</v>
      </c>
      <c r="B718" s="3" t="s">
        <v>2275</v>
      </c>
      <c r="C718" s="2" t="s">
        <v>1638</v>
      </c>
      <c r="D718" s="4">
        <v>0.65100000000000002</v>
      </c>
    </row>
    <row r="719" spans="1:4" ht="15.75" x14ac:dyDescent="0.25">
      <c r="A719" s="2">
        <v>3161601</v>
      </c>
      <c r="B719" s="3" t="s">
        <v>2276</v>
      </c>
      <c r="C719" s="2" t="s">
        <v>1651</v>
      </c>
      <c r="D719" s="4">
        <v>0.6</v>
      </c>
    </row>
    <row r="720" spans="1:4" ht="15.75" x14ac:dyDescent="0.25">
      <c r="A720" s="2">
        <v>3161650</v>
      </c>
      <c r="B720" s="3" t="s">
        <v>2277</v>
      </c>
      <c r="C720" s="2" t="s">
        <v>1651</v>
      </c>
      <c r="D720" s="4">
        <v>0.63</v>
      </c>
    </row>
    <row r="721" spans="1:4" ht="15.75" x14ac:dyDescent="0.25">
      <c r="A721" s="2">
        <v>3161700</v>
      </c>
      <c r="B721" s="3" t="s">
        <v>2278</v>
      </c>
      <c r="C721" s="2" t="s">
        <v>1680</v>
      </c>
      <c r="D721" s="4">
        <v>0.67</v>
      </c>
    </row>
    <row r="722" spans="1:4" ht="15.75" x14ac:dyDescent="0.25">
      <c r="A722" s="2">
        <v>3161809</v>
      </c>
      <c r="B722" s="3" t="s">
        <v>2279</v>
      </c>
      <c r="C722" s="2" t="s">
        <v>1637</v>
      </c>
      <c r="D722" s="4">
        <v>0.68899999999999995</v>
      </c>
    </row>
    <row r="723" spans="1:4" ht="15.75" x14ac:dyDescent="0.25">
      <c r="A723" s="2">
        <v>3161908</v>
      </c>
      <c r="B723" s="3" t="s">
        <v>2280</v>
      </c>
      <c r="C723" s="2" t="s">
        <v>1641</v>
      </c>
      <c r="D723" s="4">
        <v>0.66700000000000004</v>
      </c>
    </row>
    <row r="724" spans="1:4" ht="15.75" x14ac:dyDescent="0.25">
      <c r="A724" s="2">
        <v>3125507</v>
      </c>
      <c r="B724" s="3" t="s">
        <v>2281</v>
      </c>
      <c r="C724" s="2" t="s">
        <v>1643</v>
      </c>
      <c r="D724" s="4">
        <v>0.64</v>
      </c>
    </row>
    <row r="725" spans="1:4" ht="15.75" x14ac:dyDescent="0.25">
      <c r="A725" s="2">
        <v>3162005</v>
      </c>
      <c r="B725" s="3" t="s">
        <v>2282</v>
      </c>
      <c r="C725" s="2" t="s">
        <v>1647</v>
      </c>
      <c r="D725" s="4">
        <v>0.71499999999999997</v>
      </c>
    </row>
    <row r="726" spans="1:4" ht="15.75" x14ac:dyDescent="0.25">
      <c r="A726" s="2">
        <v>3162104</v>
      </c>
      <c r="B726" s="3" t="s">
        <v>2283</v>
      </c>
      <c r="C726" s="2" t="s">
        <v>1680</v>
      </c>
      <c r="D726" s="4">
        <v>0.73599999999999999</v>
      </c>
    </row>
    <row r="727" spans="1:4" ht="15.75" x14ac:dyDescent="0.25">
      <c r="A727" s="2">
        <v>3162203</v>
      </c>
      <c r="B727" s="3" t="s">
        <v>1214</v>
      </c>
      <c r="C727" s="2" t="s">
        <v>1647</v>
      </c>
      <c r="D727" s="4">
        <v>0.72399999999999998</v>
      </c>
    </row>
    <row r="728" spans="1:4" ht="15.75" x14ac:dyDescent="0.25">
      <c r="A728" s="2">
        <v>3162252</v>
      </c>
      <c r="B728" s="3" t="s">
        <v>2284</v>
      </c>
      <c r="C728" s="2" t="s">
        <v>1702</v>
      </c>
      <c r="D728" s="4">
        <v>0.63400000000000001</v>
      </c>
    </row>
    <row r="729" spans="1:4" ht="15.75" x14ac:dyDescent="0.25">
      <c r="A729" s="2">
        <v>3162302</v>
      </c>
      <c r="B729" s="3" t="s">
        <v>2285</v>
      </c>
      <c r="C729" s="2" t="s">
        <v>1653</v>
      </c>
      <c r="D729" s="4">
        <v>0.65300000000000002</v>
      </c>
    </row>
    <row r="730" spans="1:4" ht="15.75" x14ac:dyDescent="0.25">
      <c r="A730" s="2">
        <v>3162401</v>
      </c>
      <c r="B730" s="3" t="s">
        <v>2286</v>
      </c>
      <c r="C730" s="2" t="s">
        <v>1702</v>
      </c>
      <c r="D730" s="4">
        <v>0.56899999999999995</v>
      </c>
    </row>
    <row r="731" spans="1:4" ht="15.75" x14ac:dyDescent="0.25">
      <c r="A731" s="2">
        <v>3162450</v>
      </c>
      <c r="B731" s="3" t="s">
        <v>2287</v>
      </c>
      <c r="C731" s="2" t="s">
        <v>1702</v>
      </c>
      <c r="D731" s="4">
        <v>0.52900000000000003</v>
      </c>
    </row>
    <row r="732" spans="1:4" ht="15.75" x14ac:dyDescent="0.25">
      <c r="A732" s="2">
        <v>3162500</v>
      </c>
      <c r="B732" s="3" t="s">
        <v>2288</v>
      </c>
      <c r="C732" s="2" t="s">
        <v>1657</v>
      </c>
      <c r="D732" s="4">
        <v>0.75800000000000001</v>
      </c>
    </row>
    <row r="733" spans="1:4" ht="15.75" x14ac:dyDescent="0.25">
      <c r="A733" s="2">
        <v>3162559</v>
      </c>
      <c r="B733" s="3" t="s">
        <v>2289</v>
      </c>
      <c r="C733" s="2" t="s">
        <v>1638</v>
      </c>
      <c r="D733" s="4">
        <v>0.65</v>
      </c>
    </row>
    <row r="734" spans="1:4" ht="15.75" x14ac:dyDescent="0.25">
      <c r="A734" s="2">
        <v>3162575</v>
      </c>
      <c r="B734" s="3" t="s">
        <v>2290</v>
      </c>
      <c r="C734" s="2" t="s">
        <v>1651</v>
      </c>
      <c r="D734" s="4">
        <v>0.64</v>
      </c>
    </row>
    <row r="735" spans="1:4" ht="15.75" x14ac:dyDescent="0.25">
      <c r="A735" s="2">
        <v>3162609</v>
      </c>
      <c r="B735" s="3" t="s">
        <v>2291</v>
      </c>
      <c r="C735" s="2" t="s">
        <v>1641</v>
      </c>
      <c r="D735" s="4">
        <v>0.64800000000000002</v>
      </c>
    </row>
    <row r="736" spans="1:4" ht="15.75" x14ac:dyDescent="0.25">
      <c r="A736" s="2">
        <v>3162658</v>
      </c>
      <c r="B736" s="3" t="s">
        <v>2292</v>
      </c>
      <c r="C736" s="2" t="s">
        <v>1702</v>
      </c>
      <c r="D736" s="4">
        <v>0.625</v>
      </c>
    </row>
    <row r="737" spans="1:4" ht="15.75" x14ac:dyDescent="0.25">
      <c r="A737" s="2">
        <v>3162708</v>
      </c>
      <c r="B737" s="3" t="s">
        <v>2293</v>
      </c>
      <c r="C737" s="2" t="s">
        <v>1702</v>
      </c>
      <c r="D737" s="4">
        <v>0.61499999999999999</v>
      </c>
    </row>
    <row r="738" spans="1:4" ht="15.75" x14ac:dyDescent="0.25">
      <c r="A738" s="2">
        <v>3162807</v>
      </c>
      <c r="B738" s="3" t="s">
        <v>2294</v>
      </c>
      <c r="C738" s="2" t="s">
        <v>1651</v>
      </c>
      <c r="D738" s="4">
        <v>0.63800000000000001</v>
      </c>
    </row>
    <row r="739" spans="1:4" ht="15.75" x14ac:dyDescent="0.25">
      <c r="A739" s="2">
        <v>3162906</v>
      </c>
      <c r="B739" s="3" t="s">
        <v>1038</v>
      </c>
      <c r="C739" s="2" t="s">
        <v>1638</v>
      </c>
      <c r="D739" s="4">
        <v>0.70799999999999996</v>
      </c>
    </row>
    <row r="740" spans="1:4" ht="15.75" x14ac:dyDescent="0.25">
      <c r="A740" s="2">
        <v>3162922</v>
      </c>
      <c r="B740" s="3" t="s">
        <v>2295</v>
      </c>
      <c r="C740" s="2" t="s">
        <v>1674</v>
      </c>
      <c r="D740" s="4">
        <v>0.66200000000000003</v>
      </c>
    </row>
    <row r="741" spans="1:4" ht="15.75" x14ac:dyDescent="0.25">
      <c r="A741" s="2">
        <v>3162948</v>
      </c>
      <c r="B741" s="3" t="s">
        <v>335</v>
      </c>
      <c r="C741" s="2" t="s">
        <v>1647</v>
      </c>
      <c r="D741" s="4">
        <v>0.73899999999999999</v>
      </c>
    </row>
    <row r="742" spans="1:4" ht="15.75" x14ac:dyDescent="0.25">
      <c r="A742" s="2">
        <v>3162955</v>
      </c>
      <c r="B742" s="3" t="s">
        <v>2296</v>
      </c>
      <c r="C742" s="2" t="s">
        <v>1674</v>
      </c>
      <c r="D742" s="4">
        <v>0.72899999999999998</v>
      </c>
    </row>
    <row r="743" spans="1:4" ht="15.75" x14ac:dyDescent="0.25">
      <c r="A743" s="2">
        <v>3163003</v>
      </c>
      <c r="B743" s="3" t="s">
        <v>2297</v>
      </c>
      <c r="C743" s="2" t="s">
        <v>1651</v>
      </c>
      <c r="D743" s="4">
        <v>0.58299999999999996</v>
      </c>
    </row>
    <row r="744" spans="1:4" ht="15.75" x14ac:dyDescent="0.25">
      <c r="A744" s="2">
        <v>3163102</v>
      </c>
      <c r="B744" s="3" t="s">
        <v>2298</v>
      </c>
      <c r="C744" s="2" t="s">
        <v>1637</v>
      </c>
      <c r="D744" s="4">
        <v>0.70399999999999996</v>
      </c>
    </row>
    <row r="745" spans="1:4" ht="15.75" x14ac:dyDescent="0.25">
      <c r="A745" s="2">
        <v>3163201</v>
      </c>
      <c r="B745" s="3" t="s">
        <v>2299</v>
      </c>
      <c r="C745" s="2" t="s">
        <v>1653</v>
      </c>
      <c r="D745" s="4">
        <v>0.71699999999999997</v>
      </c>
    </row>
    <row r="746" spans="1:4" ht="15.75" x14ac:dyDescent="0.25">
      <c r="A746" s="2">
        <v>3163300</v>
      </c>
      <c r="B746" s="3" t="s">
        <v>2300</v>
      </c>
      <c r="C746" s="2" t="s">
        <v>1643</v>
      </c>
      <c r="D746" s="4">
        <v>0.65800000000000003</v>
      </c>
    </row>
    <row r="747" spans="1:4" ht="15.75" x14ac:dyDescent="0.25">
      <c r="A747" s="2">
        <v>3163409</v>
      </c>
      <c r="B747" s="3" t="s">
        <v>2301</v>
      </c>
      <c r="C747" s="2" t="s">
        <v>1641</v>
      </c>
      <c r="D747" s="4">
        <v>0.66600000000000004</v>
      </c>
    </row>
    <row r="748" spans="1:4" ht="15.75" x14ac:dyDescent="0.25">
      <c r="A748" s="2">
        <v>3163508</v>
      </c>
      <c r="B748" s="3" t="s">
        <v>2302</v>
      </c>
      <c r="C748" s="2" t="s">
        <v>1651</v>
      </c>
      <c r="D748" s="4">
        <v>0.56599999999999995</v>
      </c>
    </row>
    <row r="749" spans="1:4" ht="15.75" x14ac:dyDescent="0.25">
      <c r="A749" s="2">
        <v>3163607</v>
      </c>
      <c r="B749" s="3" t="s">
        <v>2303</v>
      </c>
      <c r="C749" s="2" t="s">
        <v>1638</v>
      </c>
      <c r="D749" s="4">
        <v>0.65700000000000003</v>
      </c>
    </row>
    <row r="750" spans="1:4" ht="15.75" x14ac:dyDescent="0.25">
      <c r="A750" s="2">
        <v>3163706</v>
      </c>
      <c r="B750" s="3" t="s">
        <v>81</v>
      </c>
      <c r="C750" s="2" t="s">
        <v>1653</v>
      </c>
      <c r="D750" s="4">
        <v>0.75900000000000001</v>
      </c>
    </row>
    <row r="751" spans="1:4" ht="15.75" x14ac:dyDescent="0.25">
      <c r="A751" s="2">
        <v>3163805</v>
      </c>
      <c r="B751" s="3" t="s">
        <v>2304</v>
      </c>
      <c r="C751" s="2" t="s">
        <v>1638</v>
      </c>
      <c r="D751" s="4">
        <v>0.64400000000000002</v>
      </c>
    </row>
    <row r="752" spans="1:4" ht="15.75" x14ac:dyDescent="0.25">
      <c r="A752" s="2">
        <v>3163904</v>
      </c>
      <c r="B752" s="3" t="s">
        <v>2305</v>
      </c>
      <c r="C752" s="2" t="s">
        <v>1647</v>
      </c>
      <c r="D752" s="4">
        <v>0.67400000000000004</v>
      </c>
    </row>
    <row r="753" spans="1:4" ht="15.75" x14ac:dyDescent="0.25">
      <c r="A753" s="2">
        <v>3164100</v>
      </c>
      <c r="B753" s="3" t="s">
        <v>2306</v>
      </c>
      <c r="C753" s="2" t="s">
        <v>1651</v>
      </c>
      <c r="D753" s="4">
        <v>0.622</v>
      </c>
    </row>
    <row r="754" spans="1:4" ht="15.75" x14ac:dyDescent="0.25">
      <c r="A754" s="2">
        <v>3164001</v>
      </c>
      <c r="B754" s="3" t="s">
        <v>2307</v>
      </c>
      <c r="C754" s="2" t="s">
        <v>1638</v>
      </c>
      <c r="D754" s="4">
        <v>0.65900000000000003</v>
      </c>
    </row>
    <row r="755" spans="1:4" ht="15.75" x14ac:dyDescent="0.25">
      <c r="A755" s="2">
        <v>3164209</v>
      </c>
      <c r="B755" s="3" t="s">
        <v>2308</v>
      </c>
      <c r="C755" s="2" t="s">
        <v>1702</v>
      </c>
      <c r="D755" s="4">
        <v>0.64</v>
      </c>
    </row>
    <row r="756" spans="1:4" ht="15.75" x14ac:dyDescent="0.25">
      <c r="A756" s="2">
        <v>3164308</v>
      </c>
      <c r="B756" s="3" t="s">
        <v>2309</v>
      </c>
      <c r="C756" s="2" t="s">
        <v>1647</v>
      </c>
      <c r="D756" s="4">
        <v>0.67200000000000004</v>
      </c>
    </row>
    <row r="757" spans="1:4" ht="15.75" x14ac:dyDescent="0.25">
      <c r="A757" s="2">
        <v>3164407</v>
      </c>
      <c r="B757" s="3" t="s">
        <v>2310</v>
      </c>
      <c r="C757" s="2" t="s">
        <v>1653</v>
      </c>
      <c r="D757" s="4">
        <v>0.69199999999999995</v>
      </c>
    </row>
    <row r="758" spans="1:4" ht="15.75" x14ac:dyDescent="0.25">
      <c r="A758" s="2">
        <v>3164431</v>
      </c>
      <c r="B758" s="3" t="s">
        <v>2311</v>
      </c>
      <c r="C758" s="2" t="s">
        <v>1638</v>
      </c>
      <c r="D758" s="4">
        <v>0.66</v>
      </c>
    </row>
    <row r="759" spans="1:4" ht="15.75" x14ac:dyDescent="0.25">
      <c r="A759" s="2">
        <v>3164472</v>
      </c>
      <c r="B759" s="3" t="s">
        <v>2312</v>
      </c>
      <c r="C759" s="2" t="s">
        <v>1641</v>
      </c>
      <c r="D759" s="4">
        <v>0.60699999999999998</v>
      </c>
    </row>
    <row r="760" spans="1:4" ht="15.75" x14ac:dyDescent="0.25">
      <c r="A760" s="2">
        <v>3164506</v>
      </c>
      <c r="B760" s="3" t="s">
        <v>2313</v>
      </c>
      <c r="C760" s="2" t="s">
        <v>1651</v>
      </c>
      <c r="D760" s="4">
        <v>0.58099999999999996</v>
      </c>
    </row>
    <row r="761" spans="1:4" ht="15.75" x14ac:dyDescent="0.25">
      <c r="A761" s="2">
        <v>3164605</v>
      </c>
      <c r="B761" s="3" t="s">
        <v>2314</v>
      </c>
      <c r="C761" s="2" t="s">
        <v>1637</v>
      </c>
      <c r="D761" s="4">
        <v>0.626</v>
      </c>
    </row>
    <row r="762" spans="1:4" ht="15.75" x14ac:dyDescent="0.25">
      <c r="A762" s="2">
        <v>3164704</v>
      </c>
      <c r="B762" s="3" t="s">
        <v>2315</v>
      </c>
      <c r="C762" s="2" t="s">
        <v>1647</v>
      </c>
      <c r="D762" s="4">
        <v>0.72199999999999998</v>
      </c>
    </row>
    <row r="763" spans="1:4" ht="15.75" x14ac:dyDescent="0.25">
      <c r="A763" s="2">
        <v>3164803</v>
      </c>
      <c r="B763" s="3" t="s">
        <v>2316</v>
      </c>
      <c r="C763" s="2" t="s">
        <v>1674</v>
      </c>
      <c r="D763" s="4">
        <v>0.63200000000000001</v>
      </c>
    </row>
    <row r="764" spans="1:4" ht="15.75" x14ac:dyDescent="0.25">
      <c r="A764" s="2">
        <v>3164902</v>
      </c>
      <c r="B764" s="3" t="s">
        <v>2317</v>
      </c>
      <c r="C764" s="2" t="s">
        <v>1653</v>
      </c>
      <c r="D764" s="4">
        <v>0.67600000000000005</v>
      </c>
    </row>
    <row r="765" spans="1:4" ht="15.75" x14ac:dyDescent="0.25">
      <c r="A765" s="2">
        <v>3165206</v>
      </c>
      <c r="B765" s="3" t="s">
        <v>2318</v>
      </c>
      <c r="C765" s="2" t="s">
        <v>1647</v>
      </c>
      <c r="D765" s="4">
        <v>0.66700000000000004</v>
      </c>
    </row>
    <row r="766" spans="1:4" ht="15.75" x14ac:dyDescent="0.25">
      <c r="A766" s="2">
        <v>3165008</v>
      </c>
      <c r="B766" s="3" t="s">
        <v>2319</v>
      </c>
      <c r="C766" s="2" t="s">
        <v>1657</v>
      </c>
      <c r="D766" s="4">
        <v>0.66200000000000003</v>
      </c>
    </row>
    <row r="767" spans="1:4" ht="15.75" x14ac:dyDescent="0.25">
      <c r="A767" s="2">
        <v>3165107</v>
      </c>
      <c r="B767" s="3" t="s">
        <v>1500</v>
      </c>
      <c r="C767" s="2" t="s">
        <v>1647</v>
      </c>
      <c r="D767" s="4">
        <v>0.7</v>
      </c>
    </row>
    <row r="768" spans="1:4" ht="15.75" x14ac:dyDescent="0.25">
      <c r="A768" s="2">
        <v>3165305</v>
      </c>
      <c r="B768" s="3" t="s">
        <v>2320</v>
      </c>
      <c r="C768" s="2" t="s">
        <v>1657</v>
      </c>
      <c r="D768" s="4">
        <v>0.71499999999999997</v>
      </c>
    </row>
    <row r="769" spans="1:4" ht="15.75" x14ac:dyDescent="0.25">
      <c r="A769" s="2">
        <v>3165404</v>
      </c>
      <c r="B769" s="3" t="s">
        <v>2321</v>
      </c>
      <c r="C769" s="2" t="s">
        <v>1653</v>
      </c>
      <c r="D769" s="4">
        <v>0.68</v>
      </c>
    </row>
    <row r="770" spans="1:4" ht="15.75" x14ac:dyDescent="0.25">
      <c r="A770" s="2">
        <v>3165503</v>
      </c>
      <c r="B770" s="3" t="s">
        <v>2322</v>
      </c>
      <c r="C770" s="2" t="s">
        <v>1651</v>
      </c>
      <c r="D770" s="4">
        <v>0.63600000000000001</v>
      </c>
    </row>
    <row r="771" spans="1:4" ht="15.75" x14ac:dyDescent="0.25">
      <c r="A771" s="2">
        <v>3165537</v>
      </c>
      <c r="B771" s="3" t="s">
        <v>2323</v>
      </c>
      <c r="C771" s="2" t="s">
        <v>1674</v>
      </c>
      <c r="D771" s="4">
        <v>0.73399999999999999</v>
      </c>
    </row>
    <row r="772" spans="1:4" ht="15.75" x14ac:dyDescent="0.25">
      <c r="A772" s="2">
        <v>3165560</v>
      </c>
      <c r="B772" s="3" t="s">
        <v>2324</v>
      </c>
      <c r="C772" s="2" t="s">
        <v>1638</v>
      </c>
      <c r="D772" s="4">
        <v>0.65400000000000003</v>
      </c>
    </row>
    <row r="773" spans="1:4" ht="15.75" x14ac:dyDescent="0.25">
      <c r="A773" s="2">
        <v>3165578</v>
      </c>
      <c r="B773" s="3" t="s">
        <v>2325</v>
      </c>
      <c r="C773" s="2" t="s">
        <v>1653</v>
      </c>
      <c r="D773" s="4">
        <v>0.66100000000000003</v>
      </c>
    </row>
    <row r="774" spans="1:4" ht="15.75" x14ac:dyDescent="0.25">
      <c r="A774" s="2">
        <v>3165602</v>
      </c>
      <c r="B774" s="3" t="s">
        <v>2326</v>
      </c>
      <c r="C774" s="2" t="s">
        <v>1638</v>
      </c>
      <c r="D774" s="4">
        <v>0.67400000000000004</v>
      </c>
    </row>
    <row r="775" spans="1:4" ht="15.75" x14ac:dyDescent="0.25">
      <c r="A775" s="2">
        <v>3165701</v>
      </c>
      <c r="B775" s="3" t="s">
        <v>2327</v>
      </c>
      <c r="C775" s="2" t="s">
        <v>1638</v>
      </c>
      <c r="D775" s="4">
        <v>0.64400000000000002</v>
      </c>
    </row>
    <row r="776" spans="1:4" ht="15.75" x14ac:dyDescent="0.25">
      <c r="A776" s="2">
        <v>3165800</v>
      </c>
      <c r="B776" s="3" t="s">
        <v>2328</v>
      </c>
      <c r="C776" s="2" t="s">
        <v>1653</v>
      </c>
      <c r="D776" s="4">
        <v>0.68400000000000005</v>
      </c>
    </row>
    <row r="777" spans="1:4" ht="15.75" x14ac:dyDescent="0.25">
      <c r="A777" s="2">
        <v>3165909</v>
      </c>
      <c r="B777" s="3" t="s">
        <v>2329</v>
      </c>
      <c r="C777" s="2" t="s">
        <v>1643</v>
      </c>
      <c r="D777" s="4">
        <v>0.62</v>
      </c>
    </row>
    <row r="778" spans="1:4" ht="15.75" x14ac:dyDescent="0.25">
      <c r="A778" s="2">
        <v>3166006</v>
      </c>
      <c r="B778" s="3" t="s">
        <v>2330</v>
      </c>
      <c r="C778" s="2" t="s">
        <v>1657</v>
      </c>
      <c r="D778" s="4">
        <v>0.63100000000000001</v>
      </c>
    </row>
    <row r="779" spans="1:4" ht="15.75" x14ac:dyDescent="0.25">
      <c r="A779" s="2">
        <v>3166105</v>
      </c>
      <c r="B779" s="3" t="s">
        <v>2331</v>
      </c>
      <c r="C779" s="2" t="s">
        <v>1651</v>
      </c>
      <c r="D779" s="4">
        <v>0.56499999999999995</v>
      </c>
    </row>
    <row r="780" spans="1:4" ht="15.75" x14ac:dyDescent="0.25">
      <c r="A780" s="2">
        <v>3166204</v>
      </c>
      <c r="B780" s="3" t="s">
        <v>2332</v>
      </c>
      <c r="C780" s="2" t="s">
        <v>1657</v>
      </c>
      <c r="D780" s="4">
        <v>0.626</v>
      </c>
    </row>
    <row r="781" spans="1:4" ht="15.75" x14ac:dyDescent="0.25">
      <c r="A781" s="2">
        <v>3166303</v>
      </c>
      <c r="B781" s="3" t="s">
        <v>2333</v>
      </c>
      <c r="C781" s="2" t="s">
        <v>1638</v>
      </c>
      <c r="D781" s="4">
        <v>0.56000000000000005</v>
      </c>
    </row>
    <row r="782" spans="1:4" ht="15.75" x14ac:dyDescent="0.25">
      <c r="A782" s="2">
        <v>3166402</v>
      </c>
      <c r="B782" s="3" t="s">
        <v>2334</v>
      </c>
      <c r="C782" s="2" t="s">
        <v>1653</v>
      </c>
      <c r="D782" s="4">
        <v>0.66</v>
      </c>
    </row>
    <row r="783" spans="1:4" ht="15.75" x14ac:dyDescent="0.25">
      <c r="A783" s="2">
        <v>3166501</v>
      </c>
      <c r="B783" s="3" t="s">
        <v>2335</v>
      </c>
      <c r="C783" s="2" t="s">
        <v>1643</v>
      </c>
      <c r="D783" s="4">
        <v>0.55700000000000005</v>
      </c>
    </row>
    <row r="784" spans="1:4" ht="15.75" x14ac:dyDescent="0.25">
      <c r="A784" s="2">
        <v>3166600</v>
      </c>
      <c r="B784" s="3" t="s">
        <v>2336</v>
      </c>
      <c r="C784" s="2" t="s">
        <v>1637</v>
      </c>
      <c r="D784" s="4">
        <v>0.67700000000000005</v>
      </c>
    </row>
    <row r="785" spans="1:4" ht="15.75" x14ac:dyDescent="0.25">
      <c r="A785" s="2">
        <v>3166808</v>
      </c>
      <c r="B785" s="3" t="s">
        <v>2337</v>
      </c>
      <c r="C785" s="2" t="s">
        <v>1680</v>
      </c>
      <c r="D785" s="4">
        <v>0.69599999999999995</v>
      </c>
    </row>
    <row r="786" spans="1:4" ht="15.75" x14ac:dyDescent="0.25">
      <c r="A786" s="2">
        <v>3166709</v>
      </c>
      <c r="B786" s="3" t="s">
        <v>2338</v>
      </c>
      <c r="C786" s="2" t="s">
        <v>1643</v>
      </c>
      <c r="D786" s="4">
        <v>0.65100000000000002</v>
      </c>
    </row>
    <row r="787" spans="1:4" ht="15.75" x14ac:dyDescent="0.25">
      <c r="A787" s="2">
        <v>3166907</v>
      </c>
      <c r="B787" s="3" t="s">
        <v>2339</v>
      </c>
      <c r="C787" s="2" t="s">
        <v>1647</v>
      </c>
      <c r="D787" s="4">
        <v>0.67700000000000005</v>
      </c>
    </row>
    <row r="788" spans="1:4" ht="15.75" x14ac:dyDescent="0.25">
      <c r="A788" s="2">
        <v>3166956</v>
      </c>
      <c r="B788" s="3" t="s">
        <v>2340</v>
      </c>
      <c r="C788" s="2" t="s">
        <v>1702</v>
      </c>
      <c r="D788" s="4">
        <v>0.63300000000000001</v>
      </c>
    </row>
    <row r="789" spans="1:4" ht="15.75" x14ac:dyDescent="0.25">
      <c r="A789" s="2">
        <v>3167004</v>
      </c>
      <c r="B789" s="3" t="s">
        <v>2341</v>
      </c>
      <c r="C789" s="2" t="s">
        <v>1653</v>
      </c>
      <c r="D789" s="4">
        <v>0.64300000000000002</v>
      </c>
    </row>
    <row r="790" spans="1:4" ht="15.75" x14ac:dyDescent="0.25">
      <c r="A790" s="2">
        <v>3167103</v>
      </c>
      <c r="B790" s="3" t="s">
        <v>656</v>
      </c>
      <c r="C790" s="2" t="s">
        <v>1643</v>
      </c>
      <c r="D790" s="4">
        <v>0.65600000000000003</v>
      </c>
    </row>
    <row r="791" spans="1:4" ht="15.75" x14ac:dyDescent="0.25">
      <c r="A791" s="2">
        <v>3167202</v>
      </c>
      <c r="B791" s="3" t="s">
        <v>248</v>
      </c>
      <c r="C791" s="2" t="s">
        <v>1674</v>
      </c>
      <c r="D791" s="4">
        <v>0.76</v>
      </c>
    </row>
    <row r="792" spans="1:4" ht="15.75" x14ac:dyDescent="0.25">
      <c r="A792" s="2">
        <v>3165552</v>
      </c>
      <c r="B792" s="3" t="s">
        <v>2342</v>
      </c>
      <c r="C792" s="2" t="s">
        <v>1643</v>
      </c>
      <c r="D792" s="4">
        <v>0.54200000000000004</v>
      </c>
    </row>
    <row r="793" spans="1:4" ht="15.75" x14ac:dyDescent="0.25">
      <c r="A793" s="2">
        <v>3167301</v>
      </c>
      <c r="B793" s="3" t="s">
        <v>2343</v>
      </c>
      <c r="C793" s="2" t="s">
        <v>1638</v>
      </c>
      <c r="D793" s="4">
        <v>0.65200000000000002</v>
      </c>
    </row>
    <row r="794" spans="1:4" ht="15.75" x14ac:dyDescent="0.25">
      <c r="A794" s="2">
        <v>3167400</v>
      </c>
      <c r="B794" s="3" t="s">
        <v>2344</v>
      </c>
      <c r="C794" s="2" t="s">
        <v>1653</v>
      </c>
      <c r="D794" s="4">
        <v>0.69899999999999995</v>
      </c>
    </row>
    <row r="795" spans="1:4" ht="15.75" x14ac:dyDescent="0.25">
      <c r="A795" s="2">
        <v>3167509</v>
      </c>
      <c r="B795" s="3" t="s">
        <v>2345</v>
      </c>
      <c r="C795" s="2" t="s">
        <v>1638</v>
      </c>
      <c r="D795" s="4">
        <v>0.63800000000000001</v>
      </c>
    </row>
    <row r="796" spans="1:4" ht="15.75" x14ac:dyDescent="0.25">
      <c r="A796" s="2">
        <v>3167608</v>
      </c>
      <c r="B796" s="3" t="s">
        <v>2346</v>
      </c>
      <c r="C796" s="2" t="s">
        <v>1638</v>
      </c>
      <c r="D796" s="4">
        <v>0.63200000000000001</v>
      </c>
    </row>
    <row r="797" spans="1:4" ht="15.75" x14ac:dyDescent="0.25">
      <c r="A797" s="2">
        <v>3167707</v>
      </c>
      <c r="B797" s="3" t="s">
        <v>2347</v>
      </c>
      <c r="C797" s="2" t="s">
        <v>1651</v>
      </c>
      <c r="D797" s="4">
        <v>0.63100000000000001</v>
      </c>
    </row>
    <row r="798" spans="1:4" ht="15.75" x14ac:dyDescent="0.25">
      <c r="A798" s="2">
        <v>3167806</v>
      </c>
      <c r="B798" s="3" t="s">
        <v>2348</v>
      </c>
      <c r="C798" s="2" t="s">
        <v>1653</v>
      </c>
      <c r="D798" s="4">
        <v>0.69699999999999995</v>
      </c>
    </row>
    <row r="799" spans="1:4" ht="15.75" x14ac:dyDescent="0.25">
      <c r="A799" s="2">
        <v>3167905</v>
      </c>
      <c r="B799" s="3" t="s">
        <v>2349</v>
      </c>
      <c r="C799" s="2" t="s">
        <v>1638</v>
      </c>
      <c r="D799" s="4">
        <v>0.68100000000000005</v>
      </c>
    </row>
    <row r="800" spans="1:4" ht="15.75" x14ac:dyDescent="0.25">
      <c r="A800" s="2">
        <v>3168002</v>
      </c>
      <c r="B800" s="3" t="s">
        <v>996</v>
      </c>
      <c r="C800" s="2" t="s">
        <v>1702</v>
      </c>
      <c r="D800" s="4">
        <v>0.67</v>
      </c>
    </row>
    <row r="801" spans="1:4" ht="15.75" x14ac:dyDescent="0.25">
      <c r="A801" s="2">
        <v>3168051</v>
      </c>
      <c r="B801" s="3" t="s">
        <v>2350</v>
      </c>
      <c r="C801" s="2" t="s">
        <v>1638</v>
      </c>
      <c r="D801" s="4">
        <v>0.64500000000000002</v>
      </c>
    </row>
    <row r="802" spans="1:4" ht="15.75" x14ac:dyDescent="0.25">
      <c r="A802" s="2">
        <v>3168101</v>
      </c>
      <c r="B802" s="3" t="s">
        <v>2351</v>
      </c>
      <c r="C802" s="2" t="s">
        <v>1645</v>
      </c>
      <c r="D802" s="4">
        <v>0.71199999999999997</v>
      </c>
    </row>
    <row r="803" spans="1:4" ht="15.75" x14ac:dyDescent="0.25">
      <c r="A803" s="2">
        <v>3168200</v>
      </c>
      <c r="B803" s="3" t="s">
        <v>2352</v>
      </c>
      <c r="C803" s="2" t="s">
        <v>1637</v>
      </c>
      <c r="D803" s="4">
        <v>0.66700000000000004</v>
      </c>
    </row>
    <row r="804" spans="1:4" ht="15.75" x14ac:dyDescent="0.25">
      <c r="A804" s="2">
        <v>3168309</v>
      </c>
      <c r="B804" s="3" t="s">
        <v>2353</v>
      </c>
      <c r="C804" s="2" t="s">
        <v>1674</v>
      </c>
      <c r="D804" s="4">
        <v>0.65100000000000002</v>
      </c>
    </row>
    <row r="805" spans="1:4" ht="15.75" x14ac:dyDescent="0.25">
      <c r="A805" s="2">
        <v>3168408</v>
      </c>
      <c r="B805" s="3" t="s">
        <v>2354</v>
      </c>
      <c r="C805" s="2" t="s">
        <v>1651</v>
      </c>
      <c r="D805" s="4">
        <v>0.63300000000000001</v>
      </c>
    </row>
    <row r="806" spans="1:4" ht="15.75" x14ac:dyDescent="0.25">
      <c r="A806" s="2">
        <v>3168507</v>
      </c>
      <c r="B806" s="3" t="s">
        <v>927</v>
      </c>
      <c r="C806" s="2" t="s">
        <v>1638</v>
      </c>
      <c r="D806" s="4">
        <v>0.67500000000000004</v>
      </c>
    </row>
    <row r="807" spans="1:4" ht="15.75" x14ac:dyDescent="0.25">
      <c r="A807" s="2">
        <v>3168606</v>
      </c>
      <c r="B807" s="3" t="s">
        <v>245</v>
      </c>
      <c r="C807" s="2" t="s">
        <v>1643</v>
      </c>
      <c r="D807" s="4">
        <v>0.70099999999999996</v>
      </c>
    </row>
    <row r="808" spans="1:4" ht="15.75" x14ac:dyDescent="0.25">
      <c r="A808" s="2">
        <v>3168705</v>
      </c>
      <c r="B808" s="3" t="s">
        <v>2355</v>
      </c>
      <c r="C808" s="2" t="s">
        <v>1641</v>
      </c>
      <c r="D808" s="4">
        <v>0.77</v>
      </c>
    </row>
    <row r="809" spans="1:4" ht="15.75" x14ac:dyDescent="0.25">
      <c r="A809" s="2">
        <v>3168804</v>
      </c>
      <c r="B809" s="3" t="s">
        <v>1191</v>
      </c>
      <c r="C809" s="2" t="s">
        <v>1657</v>
      </c>
      <c r="D809" s="4">
        <v>0.74</v>
      </c>
    </row>
    <row r="810" spans="1:4" ht="15.75" x14ac:dyDescent="0.25">
      <c r="A810" s="2">
        <v>3168903</v>
      </c>
      <c r="B810" s="3" t="s">
        <v>2356</v>
      </c>
      <c r="C810" s="2" t="s">
        <v>1680</v>
      </c>
      <c r="D810" s="4">
        <v>0.68300000000000005</v>
      </c>
    </row>
    <row r="811" spans="1:4" ht="15.75" x14ac:dyDescent="0.25">
      <c r="A811" s="2">
        <v>3169000</v>
      </c>
      <c r="B811" s="3" t="s">
        <v>2357</v>
      </c>
      <c r="C811" s="2" t="s">
        <v>1638</v>
      </c>
      <c r="D811" s="4">
        <v>0.68799999999999994</v>
      </c>
    </row>
    <row r="812" spans="1:4" ht="15.75" x14ac:dyDescent="0.25">
      <c r="A812" s="2">
        <v>3169059</v>
      </c>
      <c r="B812" s="3" t="s">
        <v>2358</v>
      </c>
      <c r="C812" s="2" t="s">
        <v>1653</v>
      </c>
      <c r="D812" s="4">
        <v>0.69599999999999995</v>
      </c>
    </row>
    <row r="813" spans="1:4" ht="15.75" x14ac:dyDescent="0.25">
      <c r="A813" s="2">
        <v>3169109</v>
      </c>
      <c r="B813" s="3" t="s">
        <v>941</v>
      </c>
      <c r="C813" s="2" t="s">
        <v>1653</v>
      </c>
      <c r="D813" s="4">
        <v>0.66100000000000003</v>
      </c>
    </row>
    <row r="814" spans="1:4" ht="15.75" x14ac:dyDescent="0.25">
      <c r="A814" s="2">
        <v>3169208</v>
      </c>
      <c r="B814" s="3" t="s">
        <v>2359</v>
      </c>
      <c r="C814" s="2" t="s">
        <v>1638</v>
      </c>
      <c r="D814" s="4">
        <v>0.71799999999999997</v>
      </c>
    </row>
    <row r="815" spans="1:4" ht="15.75" x14ac:dyDescent="0.25">
      <c r="A815" s="2">
        <v>3169307</v>
      </c>
      <c r="B815" s="3" t="s">
        <v>2360</v>
      </c>
      <c r="C815" s="2" t="s">
        <v>1647</v>
      </c>
      <c r="D815" s="4">
        <v>0.74399999999999999</v>
      </c>
    </row>
    <row r="816" spans="1:4" ht="15.75" x14ac:dyDescent="0.25">
      <c r="A816" s="2">
        <v>3169356</v>
      </c>
      <c r="B816" s="3" t="s">
        <v>2361</v>
      </c>
      <c r="C816" s="2" t="s">
        <v>1674</v>
      </c>
      <c r="D816" s="4">
        <v>0.752</v>
      </c>
    </row>
    <row r="817" spans="1:4" ht="15.75" x14ac:dyDescent="0.25">
      <c r="A817" s="2">
        <v>3169406</v>
      </c>
      <c r="B817" s="3" t="s">
        <v>2362</v>
      </c>
      <c r="C817" s="2" t="s">
        <v>1647</v>
      </c>
      <c r="D817" s="4">
        <v>0.73099999999999998</v>
      </c>
    </row>
    <row r="818" spans="1:4" ht="15.75" x14ac:dyDescent="0.25">
      <c r="A818" s="2">
        <v>3169505</v>
      </c>
      <c r="B818" s="3" t="s">
        <v>2363</v>
      </c>
      <c r="C818" s="2" t="s">
        <v>1651</v>
      </c>
      <c r="D818" s="4">
        <v>0.626</v>
      </c>
    </row>
    <row r="819" spans="1:4" ht="15.75" x14ac:dyDescent="0.25">
      <c r="A819" s="2">
        <v>3169604</v>
      </c>
      <c r="B819" s="3" t="s">
        <v>2364</v>
      </c>
      <c r="C819" s="2" t="s">
        <v>1635</v>
      </c>
      <c r="D819" s="4">
        <v>0.71899999999999997</v>
      </c>
    </row>
    <row r="820" spans="1:4" ht="15.75" x14ac:dyDescent="0.25">
      <c r="A820" s="2">
        <v>3169703</v>
      </c>
      <c r="B820" s="3" t="s">
        <v>2365</v>
      </c>
      <c r="C820" s="2" t="s">
        <v>1643</v>
      </c>
      <c r="D820" s="4">
        <v>0.68200000000000005</v>
      </c>
    </row>
    <row r="821" spans="1:4" ht="15.75" x14ac:dyDescent="0.25">
      <c r="A821" s="2">
        <v>3169802</v>
      </c>
      <c r="B821" s="3" t="s">
        <v>2366</v>
      </c>
      <c r="C821" s="2" t="s">
        <v>1653</v>
      </c>
      <c r="D821" s="4">
        <v>0.69599999999999995</v>
      </c>
    </row>
    <row r="822" spans="1:4" ht="15.75" x14ac:dyDescent="0.25">
      <c r="A822" s="2">
        <v>3169901</v>
      </c>
      <c r="B822" s="3" t="s">
        <v>1368</v>
      </c>
      <c r="C822" s="2" t="s">
        <v>1638</v>
      </c>
      <c r="D822" s="4">
        <v>0.72399999999999998</v>
      </c>
    </row>
    <row r="823" spans="1:4" ht="15.75" x14ac:dyDescent="0.25">
      <c r="A823" s="2">
        <v>3170008</v>
      </c>
      <c r="B823" s="3" t="s">
        <v>2367</v>
      </c>
      <c r="C823" s="2" t="s">
        <v>1702</v>
      </c>
      <c r="D823" s="4">
        <v>0.60899999999999999</v>
      </c>
    </row>
    <row r="824" spans="1:4" ht="15.75" x14ac:dyDescent="0.25">
      <c r="A824" s="2">
        <v>3170057</v>
      </c>
      <c r="B824" s="3" t="s">
        <v>2368</v>
      </c>
      <c r="C824" s="2" t="s">
        <v>1641</v>
      </c>
      <c r="D824" s="4">
        <v>0.61399999999999999</v>
      </c>
    </row>
    <row r="825" spans="1:4" ht="15.75" x14ac:dyDescent="0.25">
      <c r="A825" s="2">
        <v>3170107</v>
      </c>
      <c r="B825" s="3" t="s">
        <v>56</v>
      </c>
      <c r="C825" s="2" t="s">
        <v>1645</v>
      </c>
      <c r="D825" s="4">
        <v>0.77200000000000002</v>
      </c>
    </row>
    <row r="826" spans="1:4" ht="15.75" x14ac:dyDescent="0.25">
      <c r="A826" s="2">
        <v>3170206</v>
      </c>
      <c r="B826" s="3" t="s">
        <v>32</v>
      </c>
      <c r="C826" s="2" t="s">
        <v>1635</v>
      </c>
      <c r="D826" s="4">
        <v>0.78900000000000003</v>
      </c>
    </row>
    <row r="827" spans="1:4" ht="15.75" x14ac:dyDescent="0.25">
      <c r="A827" s="2">
        <v>3170305</v>
      </c>
      <c r="B827" s="3" t="s">
        <v>2369</v>
      </c>
      <c r="C827" s="2" t="s">
        <v>1643</v>
      </c>
      <c r="D827" s="4">
        <v>0.63800000000000001</v>
      </c>
    </row>
    <row r="828" spans="1:4" ht="15.75" x14ac:dyDescent="0.25">
      <c r="A828" s="2">
        <v>3170404</v>
      </c>
      <c r="B828" s="3" t="s">
        <v>1041</v>
      </c>
      <c r="C828" s="2" t="s">
        <v>1680</v>
      </c>
      <c r="D828" s="4">
        <v>0.73599999999999999</v>
      </c>
    </row>
    <row r="829" spans="1:4" ht="15.75" x14ac:dyDescent="0.25">
      <c r="A829" s="2">
        <v>3170438</v>
      </c>
      <c r="B829" s="3" t="s">
        <v>2370</v>
      </c>
      <c r="C829" s="2" t="s">
        <v>1645</v>
      </c>
      <c r="D829" s="4">
        <v>0.67200000000000004</v>
      </c>
    </row>
    <row r="830" spans="1:4" ht="15.75" x14ac:dyDescent="0.25">
      <c r="A830" s="2">
        <v>3170479</v>
      </c>
      <c r="B830" s="3" t="s">
        <v>2371</v>
      </c>
      <c r="C830" s="2" t="s">
        <v>1680</v>
      </c>
      <c r="D830" s="4">
        <v>0.66400000000000003</v>
      </c>
    </row>
    <row r="831" spans="1:4" ht="15.75" x14ac:dyDescent="0.25">
      <c r="A831" s="2">
        <v>3170503</v>
      </c>
      <c r="B831" s="3" t="s">
        <v>2372</v>
      </c>
      <c r="C831" s="2" t="s">
        <v>1638</v>
      </c>
      <c r="D831" s="4">
        <v>0.63300000000000001</v>
      </c>
    </row>
    <row r="832" spans="1:4" ht="15.75" x14ac:dyDescent="0.25">
      <c r="A832" s="2">
        <v>3170529</v>
      </c>
      <c r="B832" s="3" t="s">
        <v>2373</v>
      </c>
      <c r="C832" s="2" t="s">
        <v>1680</v>
      </c>
      <c r="D832" s="4">
        <v>0.61899999999999999</v>
      </c>
    </row>
    <row r="833" spans="1:4" ht="15.75" x14ac:dyDescent="0.25">
      <c r="A833" s="2">
        <v>3170578</v>
      </c>
      <c r="B833" s="3" t="s">
        <v>2374</v>
      </c>
      <c r="C833" s="2" t="s">
        <v>1641</v>
      </c>
      <c r="D833" s="4">
        <v>0.63100000000000001</v>
      </c>
    </row>
    <row r="834" spans="1:4" ht="15.75" x14ac:dyDescent="0.25">
      <c r="A834" s="2">
        <v>3170602</v>
      </c>
      <c r="B834" s="3" t="s">
        <v>2375</v>
      </c>
      <c r="C834" s="2" t="s">
        <v>1647</v>
      </c>
      <c r="D834" s="4">
        <v>0.69599999999999995</v>
      </c>
    </row>
    <row r="835" spans="1:4" ht="15.75" x14ac:dyDescent="0.25">
      <c r="A835" s="2">
        <v>3170651</v>
      </c>
      <c r="B835" s="3" t="s">
        <v>2376</v>
      </c>
      <c r="C835" s="2" t="s">
        <v>1702</v>
      </c>
      <c r="D835" s="4">
        <v>0.63400000000000001</v>
      </c>
    </row>
    <row r="836" spans="1:4" ht="15.75" x14ac:dyDescent="0.25">
      <c r="A836" s="2">
        <v>3170701</v>
      </c>
      <c r="B836" s="3" t="s">
        <v>328</v>
      </c>
      <c r="C836" s="2" t="s">
        <v>1647</v>
      </c>
      <c r="D836" s="4">
        <v>0.77800000000000002</v>
      </c>
    </row>
    <row r="837" spans="1:4" ht="15.75" x14ac:dyDescent="0.25">
      <c r="A837" s="2">
        <v>3170750</v>
      </c>
      <c r="B837" s="3" t="s">
        <v>2377</v>
      </c>
      <c r="C837" s="2" t="s">
        <v>1680</v>
      </c>
      <c r="D837" s="4">
        <v>0.71099999999999997</v>
      </c>
    </row>
    <row r="838" spans="1:4" ht="15.75" x14ac:dyDescent="0.25">
      <c r="A838" s="2">
        <v>3170800</v>
      </c>
      <c r="B838" s="3" t="s">
        <v>2378</v>
      </c>
      <c r="C838" s="2" t="s">
        <v>1702</v>
      </c>
      <c r="D838" s="4">
        <v>0.66600000000000004</v>
      </c>
    </row>
    <row r="839" spans="1:4" ht="15.75" x14ac:dyDescent="0.25">
      <c r="A839" s="2">
        <v>3170909</v>
      </c>
      <c r="B839" s="3" t="s">
        <v>2379</v>
      </c>
      <c r="C839" s="2" t="s">
        <v>1702</v>
      </c>
      <c r="D839" s="4">
        <v>0.59399999999999997</v>
      </c>
    </row>
    <row r="840" spans="1:4" ht="15.75" x14ac:dyDescent="0.25">
      <c r="A840" s="2">
        <v>3171006</v>
      </c>
      <c r="B840" s="3" t="s">
        <v>2380</v>
      </c>
      <c r="C840" s="2" t="s">
        <v>1680</v>
      </c>
      <c r="D840" s="4">
        <v>0.74199999999999999</v>
      </c>
    </row>
    <row r="841" spans="1:4" ht="15.75" x14ac:dyDescent="0.25">
      <c r="A841" s="2">
        <v>3171030</v>
      </c>
      <c r="B841" s="3" t="s">
        <v>2381</v>
      </c>
      <c r="C841" s="2" t="s">
        <v>1702</v>
      </c>
      <c r="D841" s="4">
        <v>0.58399999999999996</v>
      </c>
    </row>
    <row r="842" spans="1:4" ht="15.75" x14ac:dyDescent="0.25">
      <c r="A842" s="2">
        <v>3171071</v>
      </c>
      <c r="B842" s="3" t="s">
        <v>2382</v>
      </c>
      <c r="C842" s="2" t="s">
        <v>1643</v>
      </c>
      <c r="D842" s="4">
        <v>0.63200000000000001</v>
      </c>
    </row>
    <row r="843" spans="1:4" ht="15.75" x14ac:dyDescent="0.25">
      <c r="A843" s="2">
        <v>3171105</v>
      </c>
      <c r="B843" s="3" t="s">
        <v>2383</v>
      </c>
      <c r="C843" s="2" t="s">
        <v>1645</v>
      </c>
      <c r="D843" s="4">
        <v>0.66700000000000004</v>
      </c>
    </row>
    <row r="844" spans="1:4" ht="15.75" x14ac:dyDescent="0.25">
      <c r="A844" s="2">
        <v>3171154</v>
      </c>
      <c r="B844" s="3" t="s">
        <v>2384</v>
      </c>
      <c r="C844" s="2" t="s">
        <v>1641</v>
      </c>
      <c r="D844" s="4">
        <v>0.61199999999999999</v>
      </c>
    </row>
    <row r="845" spans="1:4" ht="15.75" x14ac:dyDescent="0.25">
      <c r="A845" s="2">
        <v>3171204</v>
      </c>
      <c r="B845" s="3" t="s">
        <v>351</v>
      </c>
      <c r="C845" s="2" t="s">
        <v>1674</v>
      </c>
      <c r="D845" s="4">
        <v>0.68799999999999994</v>
      </c>
    </row>
    <row r="846" spans="1:4" ht="15.75" x14ac:dyDescent="0.25">
      <c r="A846" s="2">
        <v>3171303</v>
      </c>
      <c r="B846" s="3" t="s">
        <v>347</v>
      </c>
      <c r="C846" s="2" t="s">
        <v>1638</v>
      </c>
      <c r="D846" s="4">
        <v>0.77500000000000002</v>
      </c>
    </row>
    <row r="847" spans="1:4" ht="15.75" x14ac:dyDescent="0.25">
      <c r="A847" s="2">
        <v>3171402</v>
      </c>
      <c r="B847" s="3" t="s">
        <v>2385</v>
      </c>
      <c r="C847" s="2" t="s">
        <v>1638</v>
      </c>
      <c r="D847" s="4">
        <v>0.66800000000000004</v>
      </c>
    </row>
    <row r="848" spans="1:4" ht="15.75" x14ac:dyDescent="0.25">
      <c r="A848" s="2">
        <v>3171600</v>
      </c>
      <c r="B848" s="3" t="s">
        <v>2386</v>
      </c>
      <c r="C848" s="2" t="s">
        <v>1643</v>
      </c>
      <c r="D848" s="4">
        <v>0.61</v>
      </c>
    </row>
    <row r="849" spans="1:4" ht="15.75" x14ac:dyDescent="0.25">
      <c r="A849" s="2">
        <v>3171709</v>
      </c>
      <c r="B849" s="3" t="s">
        <v>2387</v>
      </c>
      <c r="C849" s="2" t="s">
        <v>1653</v>
      </c>
      <c r="D849" s="4">
        <v>0.65100000000000002</v>
      </c>
    </row>
    <row r="850" spans="1:4" ht="15.75" x14ac:dyDescent="0.25">
      <c r="A850" s="2">
        <v>3171808</v>
      </c>
      <c r="B850" s="3" t="s">
        <v>2388</v>
      </c>
      <c r="C850" s="2" t="s">
        <v>1651</v>
      </c>
      <c r="D850" s="4">
        <v>0.67500000000000004</v>
      </c>
    </row>
    <row r="851" spans="1:4" ht="15.75" x14ac:dyDescent="0.25">
      <c r="A851" s="2">
        <v>3171907</v>
      </c>
      <c r="B851" s="3" t="s">
        <v>2389</v>
      </c>
      <c r="C851" s="2" t="s">
        <v>1651</v>
      </c>
      <c r="D851" s="4">
        <v>0.62</v>
      </c>
    </row>
    <row r="852" spans="1:4" ht="15.75" x14ac:dyDescent="0.25">
      <c r="A852" s="2">
        <v>3172004</v>
      </c>
      <c r="B852" s="3" t="s">
        <v>2390</v>
      </c>
      <c r="C852" s="2" t="s">
        <v>1638</v>
      </c>
      <c r="D852" s="4">
        <v>0.70899999999999996</v>
      </c>
    </row>
    <row r="853" spans="1:4" ht="15.75" x14ac:dyDescent="0.25">
      <c r="A853" s="2">
        <v>3172103</v>
      </c>
      <c r="B853" s="3" t="s">
        <v>2391</v>
      </c>
      <c r="C853" s="2" t="s">
        <v>1638</v>
      </c>
      <c r="D853" s="4">
        <v>0.66900000000000004</v>
      </c>
    </row>
    <row r="854" spans="1:4" ht="15.75" x14ac:dyDescent="0.25">
      <c r="A854" s="2">
        <v>3172202</v>
      </c>
      <c r="B854" s="3" t="s">
        <v>2392</v>
      </c>
      <c r="C854" s="2" t="s">
        <v>1653</v>
      </c>
      <c r="D854" s="4">
        <v>0.67800000000000005</v>
      </c>
    </row>
    <row r="855" spans="1:4" x14ac:dyDescent="0.25">
      <c r="A855" s="5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filial</cp:lastModifiedBy>
  <dcterms:created xsi:type="dcterms:W3CDTF">2024-01-05T09:26:35Z</dcterms:created>
  <dcterms:modified xsi:type="dcterms:W3CDTF">2024-01-12T19:36:39Z</dcterms:modified>
</cp:coreProperties>
</file>