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xWindow="0" yWindow="0" windowWidth="20490" windowHeight="7620"/>
  </bookViews>
  <sheets>
    <sheet name="Plan1" sheetId="1" r:id="rId1"/>
    <sheet name="Planilha1" sheetId="2" r:id="rId2"/>
  </sheets>
  <definedNames>
    <definedName name="_xlnm._FilterDatabase" localSheetId="0" hidden="1">Plan1!$A$4:$U$491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2" i="1" l="1"/>
  <c r="V392" i="1"/>
  <c r="V117" i="1"/>
  <c r="V115" i="1"/>
  <c r="V481" i="1" l="1"/>
  <c r="V476" i="1"/>
  <c r="V469" i="1"/>
  <c r="V457" i="1"/>
  <c r="V434" i="1"/>
  <c r="V422" i="1"/>
  <c r="V412" i="1"/>
  <c r="V409" i="1"/>
  <c r="V373" i="1"/>
  <c r="V364" i="1"/>
  <c r="V327" i="1"/>
  <c r="V314" i="1"/>
  <c r="V311" i="1"/>
  <c r="V309" i="1"/>
  <c r="V290" i="1"/>
  <c r="V237" i="1"/>
  <c r="V229" i="1"/>
  <c r="V225" i="1"/>
  <c r="V206" i="1"/>
  <c r="V201" i="1"/>
  <c r="V193" i="1"/>
  <c r="V184" i="1"/>
  <c r="V163" i="1"/>
  <c r="V161" i="1"/>
  <c r="V157" i="1"/>
  <c r="V155" i="1"/>
  <c r="V133" i="1"/>
  <c r="V131" i="1"/>
  <c r="V129" i="1"/>
  <c r="V127" i="1"/>
  <c r="V124" i="1"/>
  <c r="V120" i="1"/>
  <c r="V81" i="1"/>
  <c r="V76" i="1"/>
  <c r="V48" i="1"/>
  <c r="V41" i="1"/>
  <c r="V36" i="1"/>
  <c r="V442" i="1" l="1"/>
  <c r="V425" i="1"/>
  <c r="V372" i="1"/>
  <c r="V340" i="1"/>
  <c r="V275" i="1"/>
  <c r="V213" i="1"/>
  <c r="V198" i="1"/>
  <c r="V173" i="1"/>
  <c r="V165" i="1"/>
  <c r="V140" i="1"/>
  <c r="V122" i="1"/>
  <c r="V78" i="1"/>
  <c r="V22" i="1"/>
  <c r="R242" i="1"/>
  <c r="R5" i="1"/>
  <c r="R173" i="1"/>
  <c r="R243" i="1"/>
  <c r="R244" i="1"/>
  <c r="R6" i="1"/>
  <c r="R174" i="1"/>
  <c r="R175" i="1"/>
  <c r="R7" i="1"/>
  <c r="R8" i="1"/>
  <c r="R437" i="1"/>
  <c r="R245" i="1"/>
  <c r="R246" i="1"/>
  <c r="R247" i="1"/>
  <c r="R9" i="1"/>
  <c r="R176" i="1"/>
  <c r="R248" i="1"/>
  <c r="R438" i="1"/>
  <c r="R439" i="1"/>
  <c r="R249" i="1"/>
  <c r="R440" i="1"/>
  <c r="R10" i="1"/>
  <c r="R11" i="1"/>
  <c r="R177" i="1"/>
  <c r="R178" i="1"/>
  <c r="R12" i="1"/>
  <c r="R250" i="1"/>
  <c r="R441" i="1"/>
  <c r="R251" i="1"/>
  <c r="R252" i="1"/>
  <c r="R253" i="1"/>
  <c r="R13" i="1"/>
  <c r="R14" i="1"/>
  <c r="R15" i="1"/>
  <c r="R16" i="1"/>
  <c r="R442" i="1"/>
  <c r="R17" i="1"/>
  <c r="R254" i="1"/>
  <c r="R255" i="1"/>
  <c r="R18" i="1"/>
  <c r="R19" i="1"/>
  <c r="R20" i="1"/>
  <c r="R21" i="1"/>
  <c r="R22" i="1"/>
  <c r="R23" i="1"/>
  <c r="R179" i="1"/>
  <c r="R24" i="1"/>
  <c r="R443" i="1"/>
  <c r="R256" i="1"/>
  <c r="R25" i="1"/>
  <c r="R444" i="1"/>
  <c r="R180" i="1"/>
  <c r="R26" i="1"/>
  <c r="R27" i="1"/>
  <c r="R445" i="1"/>
  <c r="R181" i="1"/>
  <c r="R28" i="1"/>
  <c r="R257" i="1"/>
  <c r="R182" i="1"/>
  <c r="R258" i="1"/>
  <c r="R29" i="1"/>
  <c r="R30" i="1"/>
  <c r="R446" i="1"/>
  <c r="R183" i="1"/>
  <c r="R259" i="1"/>
  <c r="R31" i="1"/>
  <c r="R260" i="1"/>
  <c r="R184" i="1"/>
  <c r="R32" i="1"/>
  <c r="R33" i="1"/>
  <c r="R34" i="1"/>
  <c r="R447" i="1"/>
  <c r="R35" i="1"/>
  <c r="R36" i="1"/>
  <c r="R37" i="1"/>
  <c r="R185" i="1"/>
  <c r="R38" i="1"/>
  <c r="R39" i="1"/>
  <c r="R40" i="1"/>
  <c r="R261" i="1"/>
  <c r="R262" i="1"/>
  <c r="R263" i="1"/>
  <c r="R186" i="1"/>
  <c r="R41" i="1"/>
  <c r="R187" i="1"/>
  <c r="R264" i="1"/>
  <c r="R265" i="1"/>
  <c r="R266" i="1"/>
  <c r="R267" i="1"/>
  <c r="R268" i="1"/>
  <c r="R42" i="1"/>
  <c r="R43" i="1"/>
  <c r="R448" i="1"/>
  <c r="R44" i="1"/>
  <c r="R269" i="1"/>
  <c r="R45" i="1"/>
  <c r="R46" i="1"/>
  <c r="R449" i="1"/>
  <c r="R188" i="1"/>
  <c r="R270" i="1"/>
  <c r="R47" i="1"/>
  <c r="R48" i="1"/>
  <c r="R271" i="1"/>
  <c r="R189" i="1"/>
  <c r="R190" i="1"/>
  <c r="R191" i="1"/>
  <c r="R192" i="1"/>
  <c r="R272" i="1"/>
  <c r="R49" i="1"/>
  <c r="R273" i="1"/>
  <c r="R50" i="1"/>
  <c r="R274" i="1"/>
  <c r="R450" i="1"/>
  <c r="R275" i="1"/>
  <c r="R51" i="1"/>
  <c r="R52" i="1"/>
  <c r="R193" i="1"/>
  <c r="R451" i="1"/>
  <c r="R276" i="1"/>
  <c r="R452" i="1"/>
  <c r="R453" i="1"/>
  <c r="R277" i="1"/>
  <c r="R53" i="1"/>
  <c r="R54" i="1"/>
  <c r="R55" i="1"/>
  <c r="R278" i="1"/>
  <c r="R56" i="1"/>
  <c r="R279" i="1"/>
  <c r="R57" i="1"/>
  <c r="R194" i="1"/>
  <c r="R58" i="1"/>
  <c r="R280" i="1"/>
  <c r="R195" i="1"/>
  <c r="R281" i="1"/>
  <c r="R282" i="1"/>
  <c r="R59" i="1"/>
  <c r="R454" i="1"/>
  <c r="R283" i="1"/>
  <c r="R284" i="1"/>
  <c r="R285" i="1"/>
  <c r="R286" i="1"/>
  <c r="R287" i="1"/>
  <c r="R60" i="1"/>
  <c r="R61" i="1"/>
  <c r="R288" i="1"/>
  <c r="R289" i="1"/>
  <c r="R290" i="1"/>
  <c r="R62" i="1"/>
  <c r="R63" i="1"/>
  <c r="R291" i="1"/>
  <c r="R64" i="1"/>
  <c r="R292" i="1"/>
  <c r="R455" i="1"/>
  <c r="R293" i="1"/>
  <c r="R294" i="1"/>
  <c r="R295" i="1"/>
  <c r="R456" i="1"/>
  <c r="R296" i="1"/>
  <c r="R65" i="1"/>
  <c r="R66" i="1"/>
  <c r="R457" i="1"/>
  <c r="R297" i="1"/>
  <c r="R67" i="1"/>
  <c r="R68" i="1"/>
  <c r="R196" i="1"/>
  <c r="R69" i="1"/>
  <c r="R298" i="1"/>
  <c r="R299" i="1"/>
  <c r="R70" i="1"/>
  <c r="R71" i="1"/>
  <c r="R300" i="1"/>
  <c r="R301" i="1"/>
  <c r="R72" i="1"/>
  <c r="R73" i="1"/>
  <c r="R74" i="1"/>
  <c r="R458" i="1"/>
  <c r="R75" i="1"/>
  <c r="R302" i="1"/>
  <c r="R303" i="1"/>
  <c r="R459" i="1"/>
  <c r="R76" i="1"/>
  <c r="R77" i="1"/>
  <c r="R460" i="1"/>
  <c r="R78" i="1"/>
  <c r="R304" i="1"/>
  <c r="R79" i="1"/>
  <c r="R461" i="1"/>
  <c r="R305" i="1"/>
  <c r="R462" i="1"/>
  <c r="R306" i="1"/>
  <c r="R307" i="1"/>
  <c r="R80" i="1"/>
  <c r="R308" i="1"/>
  <c r="R463" i="1"/>
  <c r="R197" i="1"/>
  <c r="R309" i="1"/>
  <c r="R81" i="1"/>
  <c r="R82" i="1"/>
  <c r="R198" i="1"/>
  <c r="R310" i="1"/>
  <c r="R464" i="1"/>
  <c r="R83" i="1"/>
  <c r="R311" i="1"/>
  <c r="R84" i="1"/>
  <c r="R199" i="1"/>
  <c r="R200" i="1"/>
  <c r="R85" i="1"/>
  <c r="R86" i="1"/>
  <c r="R87" i="1"/>
  <c r="R88" i="1"/>
  <c r="R201" i="1"/>
  <c r="R89" i="1"/>
  <c r="R312" i="1"/>
  <c r="R313" i="1"/>
  <c r="R465" i="1"/>
  <c r="R314" i="1"/>
  <c r="R466" i="1"/>
  <c r="R202" i="1"/>
  <c r="R315" i="1"/>
  <c r="R316" i="1"/>
  <c r="R90" i="1"/>
  <c r="R203" i="1"/>
  <c r="R204" i="1"/>
  <c r="R91" i="1"/>
  <c r="R92" i="1"/>
  <c r="R317" i="1"/>
  <c r="R318" i="1"/>
  <c r="R467" i="1"/>
  <c r="R205" i="1"/>
  <c r="R93" i="1"/>
  <c r="R94" i="1"/>
  <c r="R206" i="1"/>
  <c r="R95" i="1"/>
  <c r="R319" i="1"/>
  <c r="R96" i="1"/>
  <c r="R207" i="1"/>
  <c r="R97" i="1"/>
  <c r="R208" i="1"/>
  <c r="R209" i="1"/>
  <c r="R210" i="1"/>
  <c r="R320" i="1"/>
  <c r="R321" i="1"/>
  <c r="R211" i="1"/>
  <c r="R212" i="1"/>
  <c r="R322" i="1"/>
  <c r="R213" i="1"/>
  <c r="R468" i="1"/>
  <c r="R323" i="1"/>
  <c r="R214" i="1"/>
  <c r="R324" i="1"/>
  <c r="R325" i="1"/>
  <c r="R326" i="1"/>
  <c r="R327" i="1"/>
  <c r="R328" i="1"/>
  <c r="R329" i="1"/>
  <c r="R330" i="1"/>
  <c r="R331" i="1"/>
  <c r="R98" i="1"/>
  <c r="R99" i="1"/>
  <c r="R332" i="1"/>
  <c r="R333" i="1"/>
  <c r="R334" i="1"/>
  <c r="R215" i="1"/>
  <c r="R335" i="1"/>
  <c r="R469" i="1"/>
  <c r="R336" i="1"/>
  <c r="R100" i="1"/>
  <c r="R101" i="1"/>
  <c r="R102" i="1"/>
  <c r="R470" i="1"/>
  <c r="R103" i="1"/>
  <c r="R216" i="1"/>
  <c r="R337" i="1"/>
  <c r="R338" i="1"/>
  <c r="R104" i="1"/>
  <c r="R105" i="1"/>
  <c r="R217" i="1"/>
  <c r="R106" i="1"/>
  <c r="R471" i="1"/>
  <c r="R339" i="1"/>
  <c r="R340" i="1"/>
  <c r="R107" i="1"/>
  <c r="R108" i="1"/>
  <c r="R109" i="1"/>
  <c r="R218" i="1"/>
  <c r="R110" i="1"/>
  <c r="R111" i="1"/>
  <c r="R341" i="1"/>
  <c r="R342" i="1"/>
  <c r="R343" i="1"/>
  <c r="R344" i="1"/>
  <c r="R472" i="1"/>
  <c r="R345" i="1"/>
  <c r="R112" i="1"/>
  <c r="R219" i="1"/>
  <c r="R346" i="1"/>
  <c r="R347" i="1"/>
  <c r="R348" i="1"/>
  <c r="R473" i="1"/>
  <c r="R474" i="1"/>
  <c r="R349" i="1"/>
  <c r="R350" i="1"/>
  <c r="R475" i="1"/>
  <c r="R351" i="1"/>
  <c r="R113" i="1"/>
  <c r="R114" i="1"/>
  <c r="R115" i="1"/>
  <c r="R116" i="1"/>
  <c r="R352" i="1"/>
  <c r="R117" i="1"/>
  <c r="R118" i="1"/>
  <c r="R119" i="1"/>
  <c r="R476" i="1"/>
  <c r="R353" i="1"/>
  <c r="R354" i="1"/>
  <c r="R120" i="1"/>
  <c r="R121" i="1"/>
  <c r="R355" i="1"/>
  <c r="R356" i="1"/>
  <c r="R122" i="1"/>
  <c r="R123" i="1"/>
  <c r="R220" i="1"/>
  <c r="R477" i="1"/>
  <c r="R357" i="1"/>
  <c r="R221" i="1"/>
  <c r="R358" i="1"/>
  <c r="R124" i="1"/>
  <c r="R359" i="1"/>
  <c r="R360" i="1"/>
  <c r="R361" i="1"/>
  <c r="R125" i="1"/>
  <c r="R362" i="1"/>
  <c r="R126" i="1"/>
  <c r="R127" i="1"/>
  <c r="R363" i="1"/>
  <c r="R172" i="1"/>
  <c r="R364" i="1"/>
  <c r="R478" i="1"/>
  <c r="R222" i="1"/>
  <c r="R365" i="1"/>
  <c r="R436" i="1"/>
  <c r="R366" i="1"/>
  <c r="R367" i="1"/>
  <c r="R223" i="1"/>
  <c r="R368" i="1"/>
  <c r="R369" i="1"/>
  <c r="R128" i="1"/>
  <c r="R370" i="1"/>
  <c r="R371" i="1"/>
  <c r="R224" i="1"/>
  <c r="R129" i="1"/>
  <c r="R225" i="1"/>
  <c r="R226" i="1"/>
  <c r="R372" i="1"/>
  <c r="R479" i="1"/>
  <c r="R373" i="1"/>
  <c r="R374" i="1"/>
  <c r="R480" i="1"/>
  <c r="R227" i="1"/>
  <c r="R130" i="1"/>
  <c r="R228" i="1"/>
  <c r="R229" i="1"/>
  <c r="R375" i="1"/>
  <c r="R230" i="1"/>
  <c r="R131" i="1"/>
  <c r="R132" i="1"/>
  <c r="R231" i="1"/>
  <c r="R133" i="1"/>
  <c r="R481" i="1"/>
  <c r="R376" i="1"/>
  <c r="R134" i="1"/>
  <c r="R232" i="1"/>
  <c r="R377" i="1"/>
  <c r="R378" i="1"/>
  <c r="R233" i="1"/>
  <c r="R135" i="1"/>
  <c r="R379" i="1"/>
  <c r="R136" i="1"/>
  <c r="R137" i="1"/>
  <c r="R138" i="1"/>
  <c r="R139" i="1"/>
  <c r="R140" i="1"/>
  <c r="R141" i="1"/>
  <c r="R380" i="1"/>
  <c r="R234" i="1"/>
  <c r="R381" i="1"/>
  <c r="R382" i="1"/>
  <c r="R482" i="1"/>
  <c r="R383" i="1"/>
  <c r="R142" i="1"/>
  <c r="R384" i="1"/>
  <c r="R385" i="1"/>
  <c r="R386" i="1"/>
  <c r="R387" i="1"/>
  <c r="R143" i="1"/>
  <c r="R483" i="1"/>
  <c r="R388" i="1"/>
  <c r="R144" i="1"/>
  <c r="R389" i="1"/>
  <c r="R390" i="1"/>
  <c r="R391" i="1"/>
  <c r="R392" i="1"/>
  <c r="R235" i="1"/>
  <c r="R393" i="1"/>
  <c r="R145" i="1"/>
  <c r="R394" i="1"/>
  <c r="R395" i="1"/>
  <c r="R484" i="1"/>
  <c r="R146" i="1"/>
  <c r="R396" i="1"/>
  <c r="R485" i="1"/>
  <c r="R397" i="1"/>
  <c r="R398" i="1"/>
  <c r="R399" i="1"/>
  <c r="R147" i="1"/>
  <c r="R236" i="1"/>
  <c r="R148" i="1"/>
  <c r="R486" i="1"/>
  <c r="R400" i="1"/>
  <c r="R237" i="1"/>
  <c r="R149" i="1"/>
  <c r="R150" i="1"/>
  <c r="R487" i="1"/>
  <c r="R401" i="1"/>
  <c r="R238" i="1"/>
  <c r="R402" i="1"/>
  <c r="R403" i="1"/>
  <c r="R404" i="1"/>
  <c r="R405" i="1"/>
  <c r="R151" i="1"/>
  <c r="R406" i="1"/>
  <c r="R407" i="1"/>
  <c r="R408" i="1"/>
  <c r="R152" i="1"/>
  <c r="R409" i="1"/>
  <c r="R153" i="1"/>
  <c r="R154" i="1"/>
  <c r="R488" i="1"/>
  <c r="R410" i="1"/>
  <c r="R155" i="1"/>
  <c r="R411" i="1"/>
  <c r="R156" i="1"/>
  <c r="R412" i="1"/>
  <c r="R413" i="1"/>
  <c r="R414" i="1"/>
  <c r="R157" i="1"/>
  <c r="R415" i="1"/>
  <c r="R158" i="1"/>
  <c r="R416" i="1"/>
  <c r="R417" i="1"/>
  <c r="R239" i="1"/>
  <c r="R159" i="1"/>
  <c r="R160" i="1"/>
  <c r="R418" i="1"/>
  <c r="R419" i="1"/>
  <c r="R161" i="1"/>
  <c r="R420" i="1"/>
  <c r="R421" i="1"/>
  <c r="R489" i="1"/>
  <c r="R422" i="1"/>
  <c r="R423" i="1"/>
  <c r="R240" i="1"/>
  <c r="R162" i="1"/>
  <c r="R241" i="1"/>
  <c r="R490" i="1"/>
  <c r="R163" i="1"/>
  <c r="R424" i="1"/>
  <c r="R164" i="1"/>
  <c r="R425" i="1"/>
  <c r="R426" i="1"/>
  <c r="R427" i="1"/>
  <c r="R165" i="1"/>
  <c r="R166" i="1"/>
  <c r="R491" i="1"/>
  <c r="R167" i="1"/>
  <c r="R428" i="1"/>
  <c r="R168" i="1"/>
  <c r="R169" i="1"/>
  <c r="R429" i="1"/>
  <c r="R170" i="1"/>
  <c r="R430" i="1"/>
  <c r="R171" i="1"/>
  <c r="R431" i="1"/>
  <c r="R432" i="1"/>
  <c r="R433" i="1"/>
  <c r="R434" i="1"/>
  <c r="R435" i="1"/>
  <c r="S86" i="1" l="1"/>
  <c r="S27" i="1"/>
  <c r="T27" i="1"/>
  <c r="U27" i="1"/>
  <c r="S57" i="1"/>
  <c r="T57" i="1"/>
  <c r="U57" i="1"/>
  <c r="S257" i="1"/>
  <c r="T257" i="1"/>
  <c r="U257" i="1"/>
  <c r="S150" i="1"/>
  <c r="T150" i="1"/>
  <c r="U150" i="1"/>
  <c r="S140" i="1"/>
  <c r="T140" i="1"/>
  <c r="U140" i="1"/>
  <c r="S481" i="1"/>
  <c r="T481" i="1"/>
  <c r="U481" i="1"/>
  <c r="S322" i="1"/>
  <c r="T322" i="1"/>
  <c r="U322" i="1"/>
  <c r="S217" i="1"/>
  <c r="T217" i="1"/>
  <c r="U217" i="1"/>
  <c r="S147" i="1"/>
  <c r="T147" i="1"/>
  <c r="U147" i="1"/>
  <c r="S383" i="1"/>
  <c r="T383" i="1"/>
  <c r="U383" i="1"/>
  <c r="S259" i="1"/>
  <c r="T259" i="1"/>
  <c r="U259" i="1"/>
  <c r="S384" i="1"/>
  <c r="T384" i="1"/>
  <c r="U384" i="1"/>
  <c r="S255" i="1"/>
  <c r="T255" i="1"/>
  <c r="U255" i="1"/>
  <c r="S334" i="1"/>
  <c r="T334" i="1"/>
  <c r="U334" i="1"/>
  <c r="S292" i="1"/>
  <c r="T292" i="1"/>
  <c r="U292" i="1"/>
  <c r="S90" i="1"/>
  <c r="T90" i="1"/>
  <c r="U90" i="1"/>
  <c r="S133" i="1"/>
  <c r="T133" i="1"/>
  <c r="U133" i="1"/>
  <c r="S347" i="1"/>
  <c r="T347" i="1"/>
  <c r="U347" i="1"/>
  <c r="S169" i="1"/>
  <c r="T169" i="1"/>
  <c r="U169" i="1"/>
  <c r="S445" i="1"/>
  <c r="T445" i="1"/>
  <c r="U445" i="1"/>
  <c r="S329" i="1"/>
  <c r="T329" i="1"/>
  <c r="U329" i="1"/>
  <c r="S256" i="1"/>
  <c r="T256" i="1"/>
  <c r="U256" i="1"/>
  <c r="S362" i="1"/>
  <c r="T362" i="1"/>
  <c r="U362" i="1"/>
  <c r="S478" i="1"/>
  <c r="T478" i="1"/>
  <c r="U478" i="1"/>
  <c r="S314" i="1"/>
  <c r="T314" i="1"/>
  <c r="U314" i="1"/>
  <c r="S203" i="1"/>
  <c r="T203" i="1"/>
  <c r="U203" i="1"/>
  <c r="S38" i="1"/>
  <c r="T38" i="1"/>
  <c r="U38" i="1"/>
  <c r="S34" i="1"/>
  <c r="T34" i="1"/>
  <c r="U34" i="1"/>
  <c r="S277" i="1"/>
  <c r="T277" i="1"/>
  <c r="U277" i="1"/>
  <c r="S208" i="1"/>
  <c r="T208" i="1"/>
  <c r="U208" i="1"/>
  <c r="S177" i="1"/>
  <c r="T177" i="1"/>
  <c r="U177" i="1"/>
  <c r="S470" i="1"/>
  <c r="T470" i="1"/>
  <c r="U470" i="1"/>
  <c r="S301" i="1"/>
  <c r="T301" i="1"/>
  <c r="U301" i="1"/>
  <c r="S458" i="1"/>
  <c r="T458" i="1"/>
  <c r="U458" i="1"/>
  <c r="S91" i="1"/>
  <c r="T91" i="1"/>
  <c r="U91" i="1"/>
  <c r="S291" i="1"/>
  <c r="T291" i="1"/>
  <c r="U291" i="1"/>
  <c r="S83" i="1"/>
  <c r="T83" i="1"/>
  <c r="U83" i="1"/>
  <c r="S343" i="1"/>
  <c r="T343" i="1"/>
  <c r="U343" i="1"/>
  <c r="S7" i="1"/>
  <c r="T7" i="1"/>
  <c r="U7" i="1"/>
  <c r="S377" i="1"/>
  <c r="T377" i="1"/>
  <c r="U377" i="1"/>
  <c r="S168" i="1"/>
  <c r="T168" i="1"/>
  <c r="U168" i="1"/>
  <c r="S210" i="1"/>
  <c r="T210" i="1"/>
  <c r="U210" i="1"/>
  <c r="S107" i="1"/>
  <c r="T107" i="1"/>
  <c r="U107" i="1"/>
  <c r="S439" i="1"/>
  <c r="T439" i="1"/>
  <c r="U439" i="1"/>
  <c r="S50" i="1"/>
  <c r="T50" i="1"/>
  <c r="U50" i="1"/>
  <c r="S171" i="1"/>
  <c r="T171" i="1"/>
  <c r="U171" i="1"/>
  <c r="S45" i="1"/>
  <c r="T45" i="1"/>
  <c r="U45" i="1"/>
  <c r="S359" i="1"/>
  <c r="T359" i="1"/>
  <c r="U359" i="1"/>
  <c r="S51" i="1"/>
  <c r="T51" i="1"/>
  <c r="U51" i="1"/>
  <c r="S124" i="1"/>
  <c r="T124" i="1"/>
  <c r="U124" i="1"/>
  <c r="S408" i="1"/>
  <c r="T408" i="1"/>
  <c r="U408" i="1"/>
  <c r="S281" i="1"/>
  <c r="T281" i="1"/>
  <c r="U281" i="1"/>
  <c r="S306" i="1"/>
  <c r="T306" i="1"/>
  <c r="U306" i="1"/>
  <c r="S418" i="1"/>
  <c r="T418" i="1"/>
  <c r="U418" i="1"/>
  <c r="S43" i="1"/>
  <c r="T43" i="1"/>
  <c r="U43" i="1"/>
  <c r="S44" i="1"/>
  <c r="T44" i="1"/>
  <c r="U44" i="1"/>
  <c r="S490" i="1"/>
  <c r="T490" i="1"/>
  <c r="U490" i="1"/>
  <c r="S452" i="1"/>
  <c r="T452" i="1"/>
  <c r="U452" i="1"/>
  <c r="S116" i="1"/>
  <c r="T116" i="1"/>
  <c r="U116" i="1"/>
  <c r="S48" i="1"/>
  <c r="T48" i="1"/>
  <c r="U48" i="1"/>
  <c r="S300" i="1"/>
  <c r="T300" i="1"/>
  <c r="U300" i="1"/>
  <c r="S68" i="1"/>
  <c r="T68" i="1"/>
  <c r="U68" i="1"/>
  <c r="S231" i="1"/>
  <c r="T231" i="1"/>
  <c r="U231" i="1"/>
  <c r="S28" i="1"/>
  <c r="T28" i="1"/>
  <c r="U28" i="1"/>
  <c r="S453" i="1"/>
  <c r="T453" i="1"/>
  <c r="U453" i="1"/>
  <c r="S96" i="1"/>
  <c r="T96" i="1"/>
  <c r="U96" i="1"/>
  <c r="S287" i="1"/>
  <c r="T287" i="1"/>
  <c r="U287" i="1"/>
  <c r="S303" i="1"/>
  <c r="T303" i="1"/>
  <c r="U303" i="1"/>
  <c r="S174" i="1"/>
  <c r="T174" i="1"/>
  <c r="U174" i="1"/>
  <c r="S143" i="1"/>
  <c r="T143" i="1"/>
  <c r="U143" i="1"/>
  <c r="S178" i="1"/>
  <c r="T178" i="1"/>
  <c r="U178" i="1"/>
  <c r="S406" i="1"/>
  <c r="T406" i="1"/>
  <c r="U406" i="1"/>
  <c r="S252" i="1"/>
  <c r="T252" i="1"/>
  <c r="U252" i="1"/>
  <c r="S228" i="1"/>
  <c r="T228" i="1"/>
  <c r="U228" i="1"/>
  <c r="S426" i="1"/>
  <c r="T426" i="1"/>
  <c r="U426" i="1"/>
  <c r="S248" i="1"/>
  <c r="T248" i="1"/>
  <c r="U248" i="1"/>
  <c r="S488" i="1"/>
  <c r="T488" i="1"/>
  <c r="U488" i="1"/>
  <c r="S310" i="1"/>
  <c r="T310" i="1"/>
  <c r="U310" i="1"/>
  <c r="S272" i="1"/>
  <c r="T272" i="1"/>
  <c r="U272" i="1"/>
  <c r="S270" i="1"/>
  <c r="T270" i="1"/>
  <c r="U270" i="1"/>
  <c r="S434" i="1"/>
  <c r="T434" i="1"/>
  <c r="U434" i="1"/>
  <c r="S483" i="1"/>
  <c r="T483" i="1"/>
  <c r="U483" i="1"/>
  <c r="S113" i="1"/>
  <c r="T113" i="1"/>
  <c r="U113" i="1"/>
  <c r="S419" i="1"/>
  <c r="T419" i="1"/>
  <c r="U419" i="1"/>
  <c r="S443" i="1"/>
  <c r="T443" i="1"/>
  <c r="U443" i="1"/>
  <c r="S194" i="1"/>
  <c r="T194" i="1"/>
  <c r="U194" i="1"/>
  <c r="S159" i="1"/>
  <c r="T159" i="1"/>
  <c r="U159" i="1"/>
  <c r="S244" i="1"/>
  <c r="T244" i="1"/>
  <c r="U244" i="1"/>
  <c r="S299" i="1"/>
  <c r="T299" i="1"/>
  <c r="U299" i="1"/>
  <c r="S233" i="1"/>
  <c r="T233" i="1"/>
  <c r="U233" i="1"/>
  <c r="S364" i="1"/>
  <c r="T364" i="1"/>
  <c r="U364" i="1"/>
  <c r="S166" i="1"/>
  <c r="T166" i="1"/>
  <c r="U166" i="1"/>
  <c r="S142" i="1"/>
  <c r="T142" i="1"/>
  <c r="U142" i="1"/>
  <c r="S35" i="1"/>
  <c r="T35" i="1"/>
  <c r="U35" i="1"/>
  <c r="S448" i="1"/>
  <c r="T448" i="1"/>
  <c r="U448" i="1"/>
  <c r="S454" i="1"/>
  <c r="T454" i="1"/>
  <c r="U454" i="1"/>
  <c r="S373" i="1"/>
  <c r="T373" i="1"/>
  <c r="U373" i="1"/>
  <c r="S204" i="1"/>
  <c r="T204" i="1"/>
  <c r="U204" i="1"/>
  <c r="S469" i="1"/>
  <c r="T469" i="1"/>
  <c r="U469" i="1"/>
  <c r="S163" i="1"/>
  <c r="T163" i="1"/>
  <c r="U163" i="1"/>
  <c r="S241" i="1"/>
  <c r="T241" i="1"/>
  <c r="U241" i="1"/>
  <c r="S491" i="1"/>
  <c r="T491" i="1"/>
  <c r="U491" i="1"/>
  <c r="S52" i="1"/>
  <c r="T52" i="1"/>
  <c r="U52" i="1"/>
  <c r="S223" i="1"/>
  <c r="T223" i="1"/>
  <c r="U223" i="1"/>
  <c r="S235" i="1"/>
  <c r="T235" i="1"/>
  <c r="U235" i="1"/>
  <c r="S390" i="1"/>
  <c r="T390" i="1"/>
  <c r="U390" i="1"/>
  <c r="S420" i="1"/>
  <c r="T420" i="1"/>
  <c r="U420" i="1"/>
  <c r="S485" i="1"/>
  <c r="T485" i="1"/>
  <c r="U485" i="1"/>
  <c r="S69" i="1"/>
  <c r="T69" i="1"/>
  <c r="U69" i="1"/>
  <c r="S332" i="1"/>
  <c r="T332" i="1"/>
  <c r="U332" i="1"/>
  <c r="S128" i="1"/>
  <c r="T128" i="1"/>
  <c r="U128" i="1"/>
  <c r="S243" i="1"/>
  <c r="T243" i="1"/>
  <c r="U243" i="1"/>
  <c r="S260" i="1"/>
  <c r="T260" i="1"/>
  <c r="U260" i="1"/>
  <c r="S136" i="1"/>
  <c r="T136" i="1"/>
  <c r="U136" i="1"/>
  <c r="S127" i="1"/>
  <c r="T127" i="1"/>
  <c r="U127" i="1"/>
  <c r="S330" i="1"/>
  <c r="T330" i="1"/>
  <c r="U330" i="1"/>
  <c r="S100" i="1"/>
  <c r="T100" i="1"/>
  <c r="U100" i="1"/>
  <c r="S16" i="1"/>
  <c r="T16" i="1"/>
  <c r="U16" i="1"/>
  <c r="S31" i="1"/>
  <c r="T31" i="1"/>
  <c r="U31" i="1"/>
  <c r="S437" i="1"/>
  <c r="T437" i="1"/>
  <c r="U437" i="1"/>
  <c r="S372" i="1"/>
  <c r="T372" i="1"/>
  <c r="U372" i="1"/>
  <c r="S309" i="1"/>
  <c r="T309" i="1"/>
  <c r="U309" i="1"/>
  <c r="S172" i="1"/>
  <c r="T172" i="1"/>
  <c r="U172" i="1"/>
  <c r="S313" i="1"/>
  <c r="T313" i="1"/>
  <c r="U313" i="1"/>
  <c r="S240" i="1"/>
  <c r="T240" i="1"/>
  <c r="U240" i="1"/>
  <c r="S261" i="1"/>
  <c r="T261" i="1"/>
  <c r="U261" i="1"/>
  <c r="S398" i="1"/>
  <c r="T398" i="1"/>
  <c r="U398" i="1"/>
  <c r="S13" i="1"/>
  <c r="T13" i="1"/>
  <c r="U13" i="1"/>
  <c r="S404" i="1"/>
  <c r="T404" i="1"/>
  <c r="U404" i="1"/>
  <c r="S379" i="1"/>
  <c r="T379" i="1"/>
  <c r="U379" i="1"/>
  <c r="S293" i="1"/>
  <c r="T293" i="1"/>
  <c r="U293" i="1"/>
  <c r="S246" i="1"/>
  <c r="T246" i="1"/>
  <c r="U246" i="1"/>
  <c r="S176" i="1"/>
  <c r="T176" i="1"/>
  <c r="U176" i="1"/>
  <c r="S239" i="1"/>
  <c r="T239" i="1"/>
  <c r="U239" i="1"/>
  <c r="S462" i="1"/>
  <c r="T462" i="1"/>
  <c r="U462" i="1"/>
  <c r="S405" i="1"/>
  <c r="T405" i="1"/>
  <c r="U405" i="1"/>
  <c r="S389" i="1"/>
  <c r="T389" i="1"/>
  <c r="U389" i="1"/>
  <c r="S336" i="1"/>
  <c r="T336" i="1"/>
  <c r="U336" i="1"/>
  <c r="S58" i="1"/>
  <c r="T58" i="1"/>
  <c r="U58" i="1"/>
  <c r="S5" i="1"/>
  <c r="T5" i="1"/>
  <c r="U5" i="1"/>
  <c r="S289" i="1"/>
  <c r="T289" i="1"/>
  <c r="U289" i="1"/>
  <c r="S12" i="1"/>
  <c r="T12" i="1"/>
  <c r="U12" i="1"/>
  <c r="S82" i="1"/>
  <c r="T82" i="1"/>
  <c r="U82" i="1"/>
  <c r="S308" i="1"/>
  <c r="T308" i="1"/>
  <c r="U308" i="1"/>
  <c r="S472" i="1"/>
  <c r="T472" i="1"/>
  <c r="U472" i="1"/>
  <c r="S409" i="1"/>
  <c r="T409" i="1"/>
  <c r="U409" i="1"/>
  <c r="S71" i="1"/>
  <c r="T71" i="1"/>
  <c r="U71" i="1"/>
  <c r="S321" i="1"/>
  <c r="T321" i="1"/>
  <c r="U321" i="1"/>
  <c r="S438" i="1"/>
  <c r="T438" i="1"/>
  <c r="U438" i="1"/>
  <c r="S218" i="1"/>
  <c r="T218" i="1"/>
  <c r="U218" i="1"/>
  <c r="S234" i="1"/>
  <c r="T234" i="1"/>
  <c r="U234" i="1"/>
  <c r="S253" i="1"/>
  <c r="T253" i="1"/>
  <c r="U253" i="1"/>
  <c r="S60" i="1"/>
  <c r="T60" i="1"/>
  <c r="U60" i="1"/>
  <c r="S296" i="1"/>
  <c r="T296" i="1"/>
  <c r="U296" i="1"/>
  <c r="S370" i="1"/>
  <c r="T370" i="1"/>
  <c r="U370" i="1"/>
  <c r="S473" i="1"/>
  <c r="T473" i="1"/>
  <c r="U473" i="1"/>
  <c r="S26" i="1"/>
  <c r="T26" i="1"/>
  <c r="U26" i="1"/>
  <c r="S236" i="1"/>
  <c r="T236" i="1"/>
  <c r="U236" i="1"/>
  <c r="S414" i="1"/>
  <c r="T414" i="1"/>
  <c r="U414" i="1"/>
  <c r="S230" i="1"/>
  <c r="T230" i="1"/>
  <c r="U230" i="1"/>
  <c r="S276" i="1"/>
  <c r="T276" i="1"/>
  <c r="U276" i="1"/>
  <c r="S73" i="1"/>
  <c r="T73" i="1"/>
  <c r="U73" i="1"/>
  <c r="S367" i="1"/>
  <c r="T367" i="1"/>
  <c r="U367" i="1"/>
  <c r="S108" i="1"/>
  <c r="T108" i="1"/>
  <c r="U108" i="1"/>
  <c r="S47" i="1"/>
  <c r="T47" i="1"/>
  <c r="U47" i="1"/>
  <c r="S387" i="1"/>
  <c r="T387" i="1"/>
  <c r="U387" i="1"/>
  <c r="S399" i="1"/>
  <c r="T399" i="1"/>
  <c r="U399" i="1"/>
  <c r="S212" i="1"/>
  <c r="T212" i="1"/>
  <c r="U212" i="1"/>
  <c r="S262" i="1"/>
  <c r="T262" i="1"/>
  <c r="U262" i="1"/>
  <c r="S114" i="1"/>
  <c r="T114" i="1"/>
  <c r="U114" i="1"/>
  <c r="S242" i="1"/>
  <c r="T242" i="1"/>
  <c r="U242" i="1"/>
  <c r="S215" i="1"/>
  <c r="T215" i="1"/>
  <c r="U215" i="1"/>
  <c r="S459" i="1"/>
  <c r="T459" i="1"/>
  <c r="U459" i="1"/>
  <c r="S160" i="1"/>
  <c r="T160" i="1"/>
  <c r="U160" i="1"/>
  <c r="S476" i="1"/>
  <c r="T476" i="1"/>
  <c r="U476" i="1"/>
  <c r="S56" i="1"/>
  <c r="T56" i="1"/>
  <c r="U56" i="1"/>
  <c r="S455" i="1"/>
  <c r="T455" i="1"/>
  <c r="U455" i="1"/>
  <c r="S156" i="1"/>
  <c r="T156" i="1"/>
  <c r="U156" i="1"/>
  <c r="S183" i="1"/>
  <c r="T183" i="1"/>
  <c r="U183" i="1"/>
  <c r="S358" i="1"/>
  <c r="T358" i="1"/>
  <c r="U358" i="1"/>
  <c r="S232" i="1"/>
  <c r="T232" i="1"/>
  <c r="U232" i="1"/>
  <c r="S378" i="1"/>
  <c r="T378" i="1"/>
  <c r="U378" i="1"/>
  <c r="S442" i="1"/>
  <c r="T442" i="1"/>
  <c r="U442" i="1"/>
  <c r="S368" i="1"/>
  <c r="T368" i="1"/>
  <c r="U368" i="1"/>
  <c r="S428" i="1"/>
  <c r="T428" i="1"/>
  <c r="U428" i="1"/>
  <c r="S227" i="1"/>
  <c r="T227" i="1"/>
  <c r="U227" i="1"/>
  <c r="S286" i="1"/>
  <c r="T286" i="1"/>
  <c r="U286" i="1"/>
  <c r="S411" i="1"/>
  <c r="T411" i="1"/>
  <c r="U411" i="1"/>
  <c r="S179" i="1"/>
  <c r="T179" i="1"/>
  <c r="U179" i="1"/>
  <c r="S275" i="1"/>
  <c r="T275" i="1"/>
  <c r="U275" i="1"/>
  <c r="S397" i="1"/>
  <c r="T397" i="1"/>
  <c r="U397" i="1"/>
  <c r="S267" i="1"/>
  <c r="T267" i="1"/>
  <c r="U267" i="1"/>
  <c r="S10" i="1"/>
  <c r="T10" i="1"/>
  <c r="U10" i="1"/>
  <c r="S77" i="1"/>
  <c r="T77" i="1"/>
  <c r="U77" i="1"/>
  <c r="S302" i="1"/>
  <c r="T302" i="1"/>
  <c r="U302" i="1"/>
  <c r="S101" i="1"/>
  <c r="T101" i="1"/>
  <c r="U101" i="1"/>
  <c r="S30" i="1"/>
  <c r="T30" i="1"/>
  <c r="U30" i="1"/>
  <c r="S59" i="1"/>
  <c r="T59" i="1"/>
  <c r="U59" i="1"/>
  <c r="S331" i="1"/>
  <c r="T331" i="1"/>
  <c r="U331" i="1"/>
  <c r="S460" i="1"/>
  <c r="T460" i="1"/>
  <c r="U460" i="1"/>
  <c r="S355" i="1"/>
  <c r="T355" i="1"/>
  <c r="U355" i="1"/>
  <c r="S110" i="1"/>
  <c r="T110" i="1"/>
  <c r="U110" i="1"/>
  <c r="S53" i="1"/>
  <c r="T53" i="1"/>
  <c r="U53" i="1"/>
  <c r="S344" i="1"/>
  <c r="T344" i="1"/>
  <c r="U344" i="1"/>
  <c r="S392" i="1"/>
  <c r="T392" i="1"/>
  <c r="U392" i="1"/>
  <c r="S268" i="1"/>
  <c r="T268" i="1"/>
  <c r="U268" i="1"/>
  <c r="S162" i="1"/>
  <c r="T162" i="1"/>
  <c r="U162" i="1"/>
  <c r="S130" i="1"/>
  <c r="T130" i="1"/>
  <c r="U130" i="1"/>
  <c r="S225" i="1"/>
  <c r="T225" i="1"/>
  <c r="U225" i="1"/>
  <c r="S348" i="1"/>
  <c r="T348" i="1"/>
  <c r="U348" i="1"/>
  <c r="S345" i="1"/>
  <c r="T345" i="1"/>
  <c r="U345" i="1"/>
  <c r="S81" i="1"/>
  <c r="T81" i="1"/>
  <c r="U81" i="1"/>
  <c r="S489" i="1"/>
  <c r="T489" i="1"/>
  <c r="U489" i="1"/>
  <c r="S79" i="1"/>
  <c r="T79" i="1"/>
  <c r="U79" i="1"/>
  <c r="S145" i="1"/>
  <c r="T145" i="1"/>
  <c r="U145" i="1"/>
  <c r="S365" i="1"/>
  <c r="T365" i="1"/>
  <c r="U365" i="1"/>
  <c r="S15" i="1"/>
  <c r="T15" i="1"/>
  <c r="U15" i="1"/>
  <c r="S65" i="1"/>
  <c r="T65" i="1"/>
  <c r="U65" i="1"/>
  <c r="S148" i="1"/>
  <c r="T148" i="1"/>
  <c r="U148" i="1"/>
  <c r="S282" i="1"/>
  <c r="T282" i="1"/>
  <c r="U282" i="1"/>
  <c r="S80" i="1"/>
  <c r="T80" i="1"/>
  <c r="U80" i="1"/>
  <c r="S175" i="1"/>
  <c r="T175" i="1"/>
  <c r="U175" i="1"/>
  <c r="S456" i="1"/>
  <c r="T456" i="1"/>
  <c r="U456" i="1"/>
  <c r="S214" i="1"/>
  <c r="T214" i="1"/>
  <c r="U214" i="1"/>
  <c r="S412" i="1"/>
  <c r="T412" i="1"/>
  <c r="U412" i="1"/>
  <c r="S93" i="1"/>
  <c r="T93" i="1"/>
  <c r="U93" i="1"/>
  <c r="S335" i="1"/>
  <c r="T335" i="1"/>
  <c r="U335" i="1"/>
  <c r="S280" i="1"/>
  <c r="T280" i="1"/>
  <c r="U280" i="1"/>
  <c r="S135" i="1"/>
  <c r="T135" i="1"/>
  <c r="U135" i="1"/>
  <c r="S482" i="1"/>
  <c r="T482" i="1"/>
  <c r="U482" i="1"/>
  <c r="S463" i="1"/>
  <c r="T463" i="1"/>
  <c r="U463" i="1"/>
  <c r="S457" i="1"/>
  <c r="T457" i="1"/>
  <c r="U457" i="1"/>
  <c r="S410" i="1"/>
  <c r="T410" i="1"/>
  <c r="U410" i="1"/>
  <c r="S62" i="1"/>
  <c r="T62" i="1"/>
  <c r="U62" i="1"/>
  <c r="S134" i="1"/>
  <c r="T134" i="1"/>
  <c r="U134" i="1"/>
  <c r="S351" i="1"/>
  <c r="T351" i="1"/>
  <c r="U351" i="1"/>
  <c r="S49" i="1"/>
  <c r="T49" i="1"/>
  <c r="U49" i="1"/>
  <c r="S451" i="1"/>
  <c r="T451" i="1"/>
  <c r="U451" i="1"/>
  <c r="S465" i="1"/>
  <c r="T465" i="1"/>
  <c r="U465" i="1"/>
  <c r="S95" i="1"/>
  <c r="T95" i="1"/>
  <c r="U95" i="1"/>
  <c r="S484" i="1"/>
  <c r="T484" i="1"/>
  <c r="U484" i="1"/>
  <c r="S8" i="1"/>
  <c r="T8" i="1"/>
  <c r="U8" i="1"/>
  <c r="S165" i="1"/>
  <c r="T165" i="1"/>
  <c r="U165" i="1"/>
  <c r="S70" i="1"/>
  <c r="T70" i="1"/>
  <c r="U70" i="1"/>
  <c r="S115" i="1"/>
  <c r="T115" i="1"/>
  <c r="U115" i="1"/>
  <c r="S382" i="1"/>
  <c r="T382" i="1"/>
  <c r="U382" i="1"/>
  <c r="S22" i="1"/>
  <c r="T22" i="1"/>
  <c r="U22" i="1"/>
  <c r="S273" i="1"/>
  <c r="T273" i="1"/>
  <c r="U273" i="1"/>
  <c r="S46" i="1"/>
  <c r="T46" i="1"/>
  <c r="U46" i="1"/>
  <c r="S402" i="1"/>
  <c r="T402" i="1"/>
  <c r="U402" i="1"/>
  <c r="S161" i="1"/>
  <c r="T161" i="1"/>
  <c r="U161" i="1"/>
  <c r="S294" i="1"/>
  <c r="T294" i="1"/>
  <c r="U294" i="1"/>
  <c r="S265" i="1"/>
  <c r="T265" i="1"/>
  <c r="U265" i="1"/>
  <c r="S21" i="1"/>
  <c r="T21" i="1"/>
  <c r="U21" i="1"/>
  <c r="S274" i="1"/>
  <c r="T274" i="1"/>
  <c r="U274" i="1"/>
  <c r="S416" i="1"/>
  <c r="T416" i="1"/>
  <c r="U416" i="1"/>
  <c r="S316" i="1"/>
  <c r="T316" i="1"/>
  <c r="U316" i="1"/>
  <c r="S464" i="1"/>
  <c r="T464" i="1"/>
  <c r="U464" i="1"/>
  <c r="S338" i="1"/>
  <c r="T338" i="1"/>
  <c r="U338" i="1"/>
  <c r="S25" i="1"/>
  <c r="T25" i="1"/>
  <c r="U25" i="1"/>
  <c r="S191" i="1"/>
  <c r="T191" i="1"/>
  <c r="U191" i="1"/>
  <c r="S32" i="1"/>
  <c r="T32" i="1"/>
  <c r="U32" i="1"/>
  <c r="S55" i="1"/>
  <c r="T55" i="1"/>
  <c r="U55" i="1"/>
  <c r="S17" i="1"/>
  <c r="T17" i="1"/>
  <c r="U17" i="1"/>
  <c r="S449" i="1"/>
  <c r="T449" i="1"/>
  <c r="U449" i="1"/>
  <c r="S401" i="1"/>
  <c r="T401" i="1"/>
  <c r="U401" i="1"/>
  <c r="S357" i="1"/>
  <c r="T357" i="1"/>
  <c r="U357" i="1"/>
  <c r="S400" i="1"/>
  <c r="T400" i="1"/>
  <c r="U400" i="1"/>
  <c r="S436" i="1"/>
  <c r="T436" i="1"/>
  <c r="U436" i="1"/>
  <c r="S222" i="1"/>
  <c r="T222" i="1"/>
  <c r="U222" i="1"/>
  <c r="S205" i="1"/>
  <c r="T205" i="1"/>
  <c r="U205" i="1"/>
  <c r="S315" i="1"/>
  <c r="T315" i="1"/>
  <c r="U315" i="1"/>
  <c r="S304" i="1"/>
  <c r="T304" i="1"/>
  <c r="U304" i="1"/>
  <c r="S263" i="1"/>
  <c r="T263" i="1"/>
  <c r="U263" i="1"/>
  <c r="S92" i="1"/>
  <c r="T92" i="1"/>
  <c r="U92" i="1"/>
  <c r="S40" i="1"/>
  <c r="T40" i="1"/>
  <c r="U40" i="1"/>
  <c r="S78" i="1"/>
  <c r="T78" i="1"/>
  <c r="U78" i="1"/>
  <c r="S417" i="1"/>
  <c r="T417" i="1"/>
  <c r="U417" i="1"/>
  <c r="S76" i="1"/>
  <c r="T76" i="1"/>
  <c r="U76" i="1"/>
  <c r="S480" i="1"/>
  <c r="T480" i="1"/>
  <c r="U480" i="1"/>
  <c r="S64" i="1"/>
  <c r="T64" i="1"/>
  <c r="U64" i="1"/>
  <c r="S283" i="1"/>
  <c r="T283" i="1"/>
  <c r="U283" i="1"/>
  <c r="S444" i="1"/>
  <c r="T444" i="1"/>
  <c r="U444" i="1"/>
  <c r="S42" i="1"/>
  <c r="T42" i="1"/>
  <c r="U42" i="1"/>
  <c r="S157" i="1"/>
  <c r="T157" i="1"/>
  <c r="U157" i="1"/>
  <c r="S407" i="1"/>
  <c r="T407" i="1"/>
  <c r="U407" i="1"/>
  <c r="S106" i="1"/>
  <c r="T106" i="1"/>
  <c r="U106" i="1"/>
  <c r="S74" i="1"/>
  <c r="T74" i="1"/>
  <c r="U74" i="1"/>
  <c r="S11" i="1"/>
  <c r="T11" i="1"/>
  <c r="U11" i="1"/>
  <c r="S380" i="1"/>
  <c r="T380" i="1"/>
  <c r="U380" i="1"/>
  <c r="S427" i="1"/>
  <c r="T427" i="1"/>
  <c r="U427" i="1"/>
  <c r="S318" i="1"/>
  <c r="T318" i="1"/>
  <c r="U318" i="1"/>
  <c r="S182" i="1"/>
  <c r="T182" i="1"/>
  <c r="U182" i="1"/>
  <c r="S311" i="1"/>
  <c r="T311" i="1"/>
  <c r="U311" i="1"/>
  <c r="S363" i="1"/>
  <c r="T363" i="1"/>
  <c r="U363" i="1"/>
  <c r="S446" i="1"/>
  <c r="T446" i="1"/>
  <c r="U446" i="1"/>
  <c r="S99" i="1"/>
  <c r="T99" i="1"/>
  <c r="U99" i="1"/>
  <c r="S237" i="1"/>
  <c r="T237" i="1"/>
  <c r="U237" i="1"/>
  <c r="S238" i="1"/>
  <c r="T238" i="1"/>
  <c r="U238" i="1"/>
  <c r="S184" i="1"/>
  <c r="T184" i="1"/>
  <c r="U184" i="1"/>
  <c r="S297" i="1"/>
  <c r="T297" i="1"/>
  <c r="U297" i="1"/>
  <c r="S279" i="1"/>
  <c r="T279" i="1"/>
  <c r="U279" i="1"/>
  <c r="S245" i="1"/>
  <c r="T245" i="1"/>
  <c r="U245" i="1"/>
  <c r="S435" i="1"/>
  <c r="T435" i="1"/>
  <c r="U435" i="1"/>
  <c r="S224" i="1"/>
  <c r="T224" i="1"/>
  <c r="U224" i="1"/>
  <c r="S111" i="1"/>
  <c r="T111" i="1"/>
  <c r="U111" i="1"/>
  <c r="S164" i="1"/>
  <c r="T164" i="1"/>
  <c r="U164" i="1"/>
  <c r="S415" i="1"/>
  <c r="T415" i="1"/>
  <c r="U415" i="1"/>
  <c r="S206" i="1"/>
  <c r="T206" i="1"/>
  <c r="U206" i="1"/>
  <c r="S146" i="1"/>
  <c r="T146" i="1"/>
  <c r="U146" i="1"/>
  <c r="S327" i="1"/>
  <c r="T327" i="1"/>
  <c r="U327" i="1"/>
  <c r="S429" i="1"/>
  <c r="T429" i="1"/>
  <c r="U429" i="1"/>
  <c r="S138" i="1"/>
  <c r="T138" i="1"/>
  <c r="U138" i="1"/>
  <c r="S98" i="1"/>
  <c r="T98" i="1"/>
  <c r="U98" i="1"/>
  <c r="S87" i="1"/>
  <c r="T87" i="1"/>
  <c r="U87" i="1"/>
  <c r="S447" i="1"/>
  <c r="T447" i="1"/>
  <c r="U447" i="1"/>
  <c r="S298" i="1"/>
  <c r="T298" i="1"/>
  <c r="U298" i="1"/>
  <c r="S137" i="1"/>
  <c r="T137" i="1"/>
  <c r="U137" i="1"/>
  <c r="S192" i="1"/>
  <c r="T192" i="1"/>
  <c r="U192" i="1"/>
  <c r="S430" i="1"/>
  <c r="T430" i="1"/>
  <c r="U430" i="1"/>
  <c r="S123" i="1"/>
  <c r="T123" i="1"/>
  <c r="U123" i="1"/>
  <c r="S374" i="1"/>
  <c r="T374" i="1"/>
  <c r="U374" i="1"/>
  <c r="S121" i="1"/>
  <c r="T121" i="1"/>
  <c r="U121" i="1"/>
  <c r="S195" i="1"/>
  <c r="T195" i="1"/>
  <c r="U195" i="1"/>
  <c r="S154" i="1"/>
  <c r="T154" i="1"/>
  <c r="U154" i="1"/>
  <c r="S337" i="1"/>
  <c r="T337" i="1"/>
  <c r="U337" i="1"/>
  <c r="S346" i="1"/>
  <c r="T346" i="1"/>
  <c r="U346" i="1"/>
  <c r="S188" i="1"/>
  <c r="T188" i="1"/>
  <c r="U188" i="1"/>
  <c r="S307" i="1"/>
  <c r="T307" i="1"/>
  <c r="U307" i="1"/>
  <c r="S104" i="1"/>
  <c r="T104" i="1"/>
  <c r="U104" i="1"/>
  <c r="S312" i="1"/>
  <c r="T312" i="1"/>
  <c r="U312" i="1"/>
  <c r="S366" i="1"/>
  <c r="T366" i="1"/>
  <c r="U366" i="1"/>
  <c r="S317" i="1"/>
  <c r="T317" i="1"/>
  <c r="U317" i="1"/>
  <c r="S109" i="1"/>
  <c r="T109" i="1"/>
  <c r="U109" i="1"/>
  <c r="S97" i="1"/>
  <c r="T97" i="1"/>
  <c r="U97" i="1"/>
  <c r="S421" i="1"/>
  <c r="T421" i="1"/>
  <c r="U421" i="1"/>
  <c r="S126" i="1"/>
  <c r="T126" i="1"/>
  <c r="U126" i="1"/>
  <c r="S295" i="1"/>
  <c r="T295" i="1"/>
  <c r="U295" i="1"/>
  <c r="S180" i="1"/>
  <c r="T180" i="1"/>
  <c r="U180" i="1"/>
  <c r="S466" i="1"/>
  <c r="T466" i="1"/>
  <c r="U466" i="1"/>
  <c r="S247" i="1"/>
  <c r="T247" i="1"/>
  <c r="U247" i="1"/>
  <c r="S361" i="1"/>
  <c r="T361" i="1"/>
  <c r="U361" i="1"/>
  <c r="S342" i="1"/>
  <c r="T342" i="1"/>
  <c r="U342" i="1"/>
  <c r="S333" i="1"/>
  <c r="T333" i="1"/>
  <c r="U333" i="1"/>
  <c r="S84" i="1"/>
  <c r="T84" i="1"/>
  <c r="U84" i="1"/>
  <c r="S9" i="1"/>
  <c r="T9" i="1"/>
  <c r="U9" i="1"/>
  <c r="S41" i="1"/>
  <c r="T41" i="1"/>
  <c r="U41" i="1"/>
  <c r="S120" i="1"/>
  <c r="T120" i="1"/>
  <c r="U120" i="1"/>
  <c r="S85" i="1"/>
  <c r="T85" i="1"/>
  <c r="U85" i="1"/>
  <c r="S369" i="1"/>
  <c r="T369" i="1"/>
  <c r="U369" i="1"/>
  <c r="S200" i="1"/>
  <c r="T200" i="1"/>
  <c r="U200" i="1"/>
  <c r="S269" i="1"/>
  <c r="T269" i="1"/>
  <c r="U269" i="1"/>
  <c r="S349" i="1"/>
  <c r="T349" i="1"/>
  <c r="U349" i="1"/>
  <c r="S112" i="1"/>
  <c r="T112" i="1"/>
  <c r="U112" i="1"/>
  <c r="S395" i="1"/>
  <c r="T395" i="1"/>
  <c r="U395" i="1"/>
  <c r="S141" i="1"/>
  <c r="T141" i="1"/>
  <c r="U141" i="1"/>
  <c r="S221" i="1"/>
  <c r="T221" i="1"/>
  <c r="U221" i="1"/>
  <c r="S391" i="1"/>
  <c r="T391" i="1"/>
  <c r="U391" i="1"/>
  <c r="S197" i="1"/>
  <c r="T197" i="1"/>
  <c r="U197" i="1"/>
  <c r="S155" i="1"/>
  <c r="T155" i="1"/>
  <c r="U155" i="1"/>
  <c r="S461" i="1"/>
  <c r="T461" i="1"/>
  <c r="U461" i="1"/>
  <c r="S323" i="1"/>
  <c r="T323" i="1"/>
  <c r="U323" i="1"/>
  <c r="S63" i="1"/>
  <c r="T63" i="1"/>
  <c r="U63" i="1"/>
  <c r="S193" i="1"/>
  <c r="T193" i="1"/>
  <c r="U193" i="1"/>
  <c r="S190" i="1"/>
  <c r="T190" i="1"/>
  <c r="U190" i="1"/>
  <c r="S371" i="1"/>
  <c r="T371" i="1"/>
  <c r="U371" i="1"/>
  <c r="S119" i="1"/>
  <c r="T119" i="1"/>
  <c r="U119" i="1"/>
  <c r="S360" i="1"/>
  <c r="T360" i="1"/>
  <c r="U360" i="1"/>
  <c r="S23" i="1"/>
  <c r="T23" i="1"/>
  <c r="U23" i="1"/>
  <c r="S266" i="1"/>
  <c r="T266" i="1"/>
  <c r="U266" i="1"/>
  <c r="S153" i="1"/>
  <c r="T153" i="1"/>
  <c r="U153" i="1"/>
  <c r="S94" i="1"/>
  <c r="T94" i="1"/>
  <c r="U94" i="1"/>
  <c r="S394" i="1"/>
  <c r="T394" i="1"/>
  <c r="U394" i="1"/>
  <c r="S226" i="1"/>
  <c r="T226" i="1"/>
  <c r="U226" i="1"/>
  <c r="S201" i="1"/>
  <c r="T201" i="1"/>
  <c r="U201" i="1"/>
  <c r="S352" i="1"/>
  <c r="T352" i="1"/>
  <c r="U352" i="1"/>
  <c r="S89" i="1"/>
  <c r="T89" i="1"/>
  <c r="U89" i="1"/>
  <c r="S385" i="1"/>
  <c r="T385" i="1"/>
  <c r="U385" i="1"/>
  <c r="S425" i="1"/>
  <c r="T425" i="1"/>
  <c r="U425" i="1"/>
  <c r="S149" i="1"/>
  <c r="T149" i="1"/>
  <c r="U149" i="1"/>
  <c r="S450" i="1"/>
  <c r="T450" i="1"/>
  <c r="U450" i="1"/>
  <c r="S167" i="1"/>
  <c r="T167" i="1"/>
  <c r="U167" i="1"/>
  <c r="S356" i="1"/>
  <c r="T356" i="1"/>
  <c r="U356" i="1"/>
  <c r="S328" i="1"/>
  <c r="T328" i="1"/>
  <c r="U328" i="1"/>
  <c r="S6" i="1"/>
  <c r="T6" i="1"/>
  <c r="U6" i="1"/>
  <c r="S353" i="1"/>
  <c r="T353" i="1"/>
  <c r="U353" i="1"/>
  <c r="S278" i="1"/>
  <c r="T278" i="1"/>
  <c r="U278" i="1"/>
  <c r="S158" i="1"/>
  <c r="T158" i="1"/>
  <c r="U158" i="1"/>
  <c r="S340" i="1"/>
  <c r="T340" i="1"/>
  <c r="U340" i="1"/>
  <c r="S131" i="1"/>
  <c r="T131" i="1"/>
  <c r="U131" i="1"/>
  <c r="S468" i="1"/>
  <c r="T468" i="1"/>
  <c r="U468" i="1"/>
  <c r="S422" i="1"/>
  <c r="T422" i="1"/>
  <c r="U422" i="1"/>
  <c r="S290" i="1"/>
  <c r="T290" i="1"/>
  <c r="U290" i="1"/>
  <c r="S39" i="1"/>
  <c r="T39" i="1"/>
  <c r="U39" i="1"/>
  <c r="S388" i="1"/>
  <c r="T388" i="1"/>
  <c r="U388" i="1"/>
  <c r="S376" i="1"/>
  <c r="T376" i="1"/>
  <c r="U376" i="1"/>
  <c r="S186" i="1"/>
  <c r="T186" i="1"/>
  <c r="U186" i="1"/>
  <c r="S477" i="1"/>
  <c r="T477" i="1"/>
  <c r="U477" i="1"/>
  <c r="S213" i="1"/>
  <c r="T213" i="1"/>
  <c r="U213" i="1"/>
  <c r="S54" i="1"/>
  <c r="T54" i="1"/>
  <c r="U54" i="1"/>
  <c r="S181" i="1"/>
  <c r="T181" i="1"/>
  <c r="U181" i="1"/>
  <c r="S413" i="1"/>
  <c r="T413" i="1"/>
  <c r="U413" i="1"/>
  <c r="S187" i="1"/>
  <c r="T187" i="1"/>
  <c r="U187" i="1"/>
  <c r="S211" i="1"/>
  <c r="T211" i="1"/>
  <c r="U211" i="1"/>
  <c r="S325" i="1"/>
  <c r="T325" i="1"/>
  <c r="U325" i="1"/>
  <c r="S403" i="1"/>
  <c r="T403" i="1"/>
  <c r="U403" i="1"/>
  <c r="S326" i="1"/>
  <c r="T326" i="1"/>
  <c r="U326" i="1"/>
  <c r="S431" i="1"/>
  <c r="T431" i="1"/>
  <c r="U431" i="1"/>
  <c r="S220" i="1"/>
  <c r="T220" i="1"/>
  <c r="U220" i="1"/>
  <c r="S475" i="1"/>
  <c r="T475" i="1"/>
  <c r="U475" i="1"/>
  <c r="S33" i="1"/>
  <c r="T33" i="1"/>
  <c r="U33" i="1"/>
  <c r="S375" i="1"/>
  <c r="T375" i="1"/>
  <c r="U375" i="1"/>
  <c r="S36" i="1"/>
  <c r="T36" i="1"/>
  <c r="U36" i="1"/>
  <c r="S132" i="1"/>
  <c r="T132" i="1"/>
  <c r="U132" i="1"/>
  <c r="S229" i="1"/>
  <c r="T229" i="1"/>
  <c r="U229" i="1"/>
  <c r="S66" i="1"/>
  <c r="T66" i="1"/>
  <c r="U66" i="1"/>
  <c r="S305" i="1"/>
  <c r="T305" i="1"/>
  <c r="U305" i="1"/>
  <c r="S122" i="1"/>
  <c r="T122" i="1"/>
  <c r="U122" i="1"/>
  <c r="S196" i="1"/>
  <c r="T196" i="1"/>
  <c r="U196" i="1"/>
  <c r="S424" i="1"/>
  <c r="T424" i="1"/>
  <c r="U424" i="1"/>
  <c r="S125" i="1"/>
  <c r="T125" i="1"/>
  <c r="U125" i="1"/>
  <c r="S440" i="1"/>
  <c r="T440" i="1"/>
  <c r="U440" i="1"/>
  <c r="S61" i="1"/>
  <c r="T61" i="1"/>
  <c r="U61" i="1"/>
  <c r="S467" i="1"/>
  <c r="T467" i="1"/>
  <c r="U467" i="1"/>
  <c r="S320" i="1"/>
  <c r="T320" i="1"/>
  <c r="U320" i="1"/>
  <c r="S423" i="1"/>
  <c r="T423" i="1"/>
  <c r="U423" i="1"/>
  <c r="S170" i="1"/>
  <c r="T170" i="1"/>
  <c r="U170" i="1"/>
  <c r="S474" i="1"/>
  <c r="T474" i="1"/>
  <c r="U474" i="1"/>
  <c r="S207" i="1"/>
  <c r="T207" i="1"/>
  <c r="U207" i="1"/>
  <c r="S271" i="1"/>
  <c r="T271" i="1"/>
  <c r="U271" i="1"/>
  <c r="S324" i="1"/>
  <c r="T324" i="1"/>
  <c r="U324" i="1"/>
  <c r="S350" i="1"/>
  <c r="T350" i="1"/>
  <c r="U350" i="1"/>
  <c r="S284" i="1"/>
  <c r="T284" i="1"/>
  <c r="U284" i="1"/>
  <c r="S151" i="1"/>
  <c r="T151" i="1"/>
  <c r="U151" i="1"/>
  <c r="S202" i="1"/>
  <c r="T202" i="1"/>
  <c r="U202" i="1"/>
  <c r="S254" i="1"/>
  <c r="T254" i="1"/>
  <c r="U254" i="1"/>
  <c r="S250" i="1"/>
  <c r="T250" i="1"/>
  <c r="U250" i="1"/>
  <c r="S103" i="1"/>
  <c r="T103" i="1"/>
  <c r="U103" i="1"/>
  <c r="S209" i="1"/>
  <c r="T209" i="1"/>
  <c r="U209" i="1"/>
  <c r="S185" i="1"/>
  <c r="T185" i="1"/>
  <c r="U185" i="1"/>
  <c r="S129" i="1"/>
  <c r="T129" i="1"/>
  <c r="U129" i="1"/>
  <c r="S396" i="1"/>
  <c r="T396" i="1"/>
  <c r="U396" i="1"/>
  <c r="S14" i="1"/>
  <c r="T14" i="1"/>
  <c r="U14" i="1"/>
  <c r="S264" i="1"/>
  <c r="T264" i="1"/>
  <c r="U264" i="1"/>
  <c r="S144" i="1"/>
  <c r="T144" i="1"/>
  <c r="U144" i="1"/>
  <c r="S67" i="1"/>
  <c r="T67" i="1"/>
  <c r="U67" i="1"/>
  <c r="S198" i="1"/>
  <c r="T198" i="1"/>
  <c r="U198" i="1"/>
  <c r="S173" i="1"/>
  <c r="T173" i="1"/>
  <c r="U173" i="1"/>
  <c r="S479" i="1"/>
  <c r="T479" i="1"/>
  <c r="U479" i="1"/>
  <c r="S216" i="1"/>
  <c r="T216" i="1"/>
  <c r="U216" i="1"/>
  <c r="S432" i="1"/>
  <c r="T432" i="1"/>
  <c r="U432" i="1"/>
  <c r="S105" i="1"/>
  <c r="T105" i="1"/>
  <c r="U105" i="1"/>
  <c r="S441" i="1"/>
  <c r="T441" i="1"/>
  <c r="U441" i="1"/>
  <c r="S471" i="1"/>
  <c r="T471" i="1"/>
  <c r="U471" i="1"/>
  <c r="S341" i="1"/>
  <c r="T341" i="1"/>
  <c r="U341" i="1"/>
  <c r="S20" i="1"/>
  <c r="T20" i="1"/>
  <c r="U20" i="1"/>
  <c r="S251" i="1"/>
  <c r="T251" i="1"/>
  <c r="U251" i="1"/>
  <c r="S24" i="1"/>
  <c r="T24" i="1"/>
  <c r="U24" i="1"/>
  <c r="S285" i="1"/>
  <c r="T285" i="1"/>
  <c r="U285" i="1"/>
  <c r="S487" i="1"/>
  <c r="T487" i="1"/>
  <c r="U487" i="1"/>
  <c r="S139" i="1"/>
  <c r="T139" i="1"/>
  <c r="U139" i="1"/>
  <c r="S29" i="1"/>
  <c r="T29" i="1"/>
  <c r="U29" i="1"/>
  <c r="S88" i="1"/>
  <c r="T88" i="1"/>
  <c r="U88" i="1"/>
  <c r="S19" i="1"/>
  <c r="T19" i="1"/>
  <c r="U19" i="1"/>
  <c r="S117" i="1"/>
  <c r="T117" i="1"/>
  <c r="U117" i="1"/>
  <c r="S393" i="1"/>
  <c r="T393" i="1"/>
  <c r="U393" i="1"/>
  <c r="S102" i="1"/>
  <c r="T102" i="1"/>
  <c r="U102" i="1"/>
  <c r="S386" i="1"/>
  <c r="T386" i="1"/>
  <c r="U386" i="1"/>
  <c r="S258" i="1"/>
  <c r="T258" i="1"/>
  <c r="U258" i="1"/>
  <c r="S339" i="1"/>
  <c r="T339" i="1"/>
  <c r="U339" i="1"/>
  <c r="S72" i="1"/>
  <c r="T72" i="1"/>
  <c r="U72" i="1"/>
  <c r="S249" i="1"/>
  <c r="T249" i="1"/>
  <c r="U249" i="1"/>
  <c r="S75" i="1"/>
  <c r="T75" i="1"/>
  <c r="U75" i="1"/>
  <c r="S18" i="1"/>
  <c r="T18" i="1"/>
  <c r="U18" i="1"/>
  <c r="S354" i="1"/>
  <c r="T354" i="1"/>
  <c r="U354" i="1"/>
  <c r="S381" i="1"/>
  <c r="T381" i="1"/>
  <c r="U381" i="1"/>
  <c r="S433" i="1"/>
  <c r="T433" i="1"/>
  <c r="U433" i="1"/>
  <c r="S486" i="1"/>
  <c r="T486" i="1"/>
  <c r="U486" i="1"/>
  <c r="S37" i="1"/>
  <c r="T37" i="1"/>
  <c r="U37" i="1"/>
  <c r="S288" i="1"/>
  <c r="T288" i="1"/>
  <c r="U288" i="1"/>
  <c r="S152" i="1"/>
  <c r="T152" i="1"/>
  <c r="U152" i="1"/>
  <c r="S189" i="1"/>
  <c r="T189" i="1"/>
  <c r="U189" i="1"/>
  <c r="S118" i="1"/>
  <c r="T118" i="1"/>
  <c r="U118" i="1"/>
  <c r="S199" i="1"/>
  <c r="T199" i="1"/>
  <c r="U199" i="1"/>
  <c r="S219" i="1"/>
  <c r="T219" i="1"/>
  <c r="U219" i="1"/>
  <c r="T86" i="1"/>
  <c r="U86" i="1"/>
  <c r="U319" i="1"/>
  <c r="T319" i="1"/>
  <c r="S319" i="1"/>
  <c r="G17" i="1"/>
  <c r="H17" i="1"/>
  <c r="G117" i="1"/>
  <c r="H117" i="1"/>
  <c r="G148" i="1"/>
  <c r="H148" i="1"/>
  <c r="G67" i="1"/>
  <c r="H67" i="1"/>
  <c r="G74" i="1"/>
  <c r="H74" i="1"/>
  <c r="G198" i="1"/>
  <c r="H198" i="1"/>
  <c r="G119" i="1"/>
  <c r="H119" i="1"/>
  <c r="G61" i="1"/>
  <c r="H61" i="1"/>
  <c r="G20" i="1"/>
  <c r="H20" i="1"/>
  <c r="G21" i="1"/>
  <c r="H21" i="1"/>
  <c r="G168" i="1"/>
  <c r="H168" i="1"/>
  <c r="G38" i="1"/>
  <c r="H38" i="1"/>
  <c r="G142" i="1"/>
  <c r="H142" i="1"/>
  <c r="G16" i="1"/>
  <c r="H16" i="1"/>
  <c r="G123" i="1"/>
  <c r="H123" i="1"/>
  <c r="G192" i="1"/>
  <c r="H192" i="1"/>
  <c r="G237" i="1"/>
  <c r="H237" i="1"/>
  <c r="G238" i="1"/>
  <c r="H238" i="1"/>
  <c r="G14" i="1"/>
  <c r="H14" i="1"/>
  <c r="G85" i="1"/>
  <c r="H85" i="1"/>
  <c r="G122" i="1"/>
  <c r="H122" i="1"/>
  <c r="G156" i="1"/>
  <c r="H156" i="1"/>
  <c r="G134" i="1"/>
  <c r="H134" i="1"/>
  <c r="G34" i="1"/>
  <c r="H34" i="1"/>
  <c r="G136" i="1"/>
  <c r="H136" i="1"/>
  <c r="G121" i="1"/>
  <c r="H121" i="1"/>
  <c r="G137" i="1"/>
  <c r="H137" i="1"/>
  <c r="G195" i="1"/>
  <c r="H195" i="1"/>
  <c r="G73" i="1"/>
  <c r="H73" i="1"/>
  <c r="G18" i="1"/>
  <c r="H18" i="1"/>
  <c r="G161" i="1"/>
  <c r="H161" i="1"/>
  <c r="G138" i="1"/>
  <c r="H138" i="1"/>
  <c r="G48" i="1"/>
  <c r="H48" i="1"/>
  <c r="G30" i="1"/>
  <c r="H30" i="1"/>
  <c r="G43" i="1"/>
  <c r="H43" i="1"/>
  <c r="G149" i="1"/>
  <c r="H149" i="1"/>
  <c r="G140" i="1"/>
  <c r="H140" i="1"/>
  <c r="G167" i="1"/>
  <c r="H167" i="1"/>
  <c r="G27" i="1"/>
  <c r="H27" i="1"/>
  <c r="G87" i="1"/>
  <c r="H87" i="1"/>
  <c r="G12" i="1"/>
  <c r="H12" i="1"/>
  <c r="G233" i="1"/>
  <c r="H233" i="1"/>
  <c r="G35" i="1"/>
  <c r="H35" i="1"/>
  <c r="G9" i="1"/>
  <c r="H9" i="1"/>
  <c r="G26" i="1"/>
  <c r="H26" i="1"/>
  <c r="G143" i="1"/>
  <c r="H143" i="1"/>
  <c r="G13" i="1"/>
  <c r="H13" i="1"/>
  <c r="G37" i="1"/>
  <c r="H37" i="1"/>
  <c r="G80" i="1"/>
  <c r="H80" i="1"/>
  <c r="G131" i="1"/>
  <c r="H131" i="1"/>
  <c r="G89" i="1"/>
  <c r="H89" i="1"/>
  <c r="G105" i="1"/>
  <c r="H105" i="1"/>
  <c r="G112" i="1"/>
  <c r="H112" i="1"/>
  <c r="G53" i="1"/>
  <c r="H53" i="1"/>
  <c r="G41" i="1"/>
  <c r="H41" i="1"/>
  <c r="G88" i="1"/>
  <c r="H88" i="1"/>
  <c r="G108" i="1"/>
  <c r="H108" i="1"/>
  <c r="G97" i="1"/>
  <c r="H97" i="1"/>
  <c r="G70" i="1"/>
  <c r="H70" i="1"/>
  <c r="G84" i="1"/>
  <c r="H84" i="1"/>
  <c r="G201" i="1"/>
  <c r="H201" i="1"/>
  <c r="G90" i="1"/>
  <c r="H90" i="1"/>
  <c r="G159" i="1"/>
  <c r="H159" i="1"/>
  <c r="G101" i="1"/>
  <c r="H101" i="1"/>
  <c r="G94" i="1"/>
  <c r="H94" i="1"/>
  <c r="G92" i="1"/>
  <c r="H92" i="1"/>
  <c r="G15" i="1"/>
  <c r="H15" i="1"/>
  <c r="G7" i="1"/>
  <c r="H7" i="1"/>
  <c r="G184" i="1"/>
  <c r="H184" i="1"/>
  <c r="G40" i="1"/>
  <c r="H40" i="1"/>
  <c r="G44" i="1"/>
  <c r="H44" i="1"/>
  <c r="G120" i="1"/>
  <c r="H120" i="1"/>
  <c r="G125" i="1"/>
  <c r="H125" i="1"/>
  <c r="G135" i="1"/>
  <c r="H135" i="1"/>
  <c r="G157" i="1"/>
  <c r="H157" i="1"/>
  <c r="G146" i="1"/>
  <c r="H146" i="1"/>
  <c r="G185" i="1"/>
  <c r="H185" i="1"/>
  <c r="G45" i="1"/>
  <c r="H45" i="1"/>
  <c r="G191" i="1"/>
  <c r="H191" i="1"/>
  <c r="G99" i="1"/>
  <c r="H99" i="1"/>
  <c r="G19" i="1"/>
  <c r="H19" i="1"/>
  <c r="G59" i="1"/>
  <c r="H59" i="1"/>
  <c r="G128" i="1"/>
  <c r="H128" i="1"/>
  <c r="G51" i="1"/>
  <c r="H51" i="1"/>
  <c r="G25" i="1"/>
  <c r="H25" i="1"/>
  <c r="G57" i="1"/>
  <c r="H57" i="1"/>
  <c r="G22" i="1"/>
  <c r="H22" i="1"/>
  <c r="G52" i="1"/>
  <c r="H52" i="1"/>
  <c r="G103" i="1"/>
  <c r="H103" i="1"/>
  <c r="G169" i="1"/>
  <c r="H169" i="1"/>
  <c r="G91" i="1"/>
  <c r="H91" i="1"/>
  <c r="G77" i="1"/>
  <c r="H77" i="1"/>
  <c r="G32" i="1"/>
  <c r="H32" i="1"/>
  <c r="G114" i="1"/>
  <c r="H114" i="1"/>
  <c r="G83" i="1"/>
  <c r="H83" i="1"/>
  <c r="G86" i="1"/>
  <c r="H86" i="1"/>
  <c r="G104" i="1"/>
  <c r="H104" i="1"/>
  <c r="G106" i="1"/>
  <c r="H106" i="1"/>
  <c r="G65" i="1"/>
  <c r="H65" i="1"/>
  <c r="G151" i="1"/>
  <c r="H151" i="1"/>
  <c r="G165" i="1"/>
  <c r="H165" i="1"/>
  <c r="G155" i="1"/>
  <c r="H155" i="1"/>
  <c r="G95" i="1"/>
  <c r="H95" i="1"/>
  <c r="G153" i="1"/>
  <c r="H153" i="1"/>
  <c r="G78" i="1"/>
  <c r="H78" i="1"/>
  <c r="G47" i="1"/>
  <c r="H47" i="1"/>
  <c r="G58" i="1"/>
  <c r="H58" i="1"/>
  <c r="G132" i="1"/>
  <c r="H132" i="1"/>
  <c r="G36" i="1"/>
  <c r="H36" i="1"/>
  <c r="G116" i="1"/>
  <c r="H116" i="1"/>
  <c r="G206" i="1"/>
  <c r="H206" i="1"/>
  <c r="G174" i="1"/>
  <c r="H174" i="1"/>
  <c r="G72" i="1"/>
  <c r="H72" i="1"/>
  <c r="G55" i="1"/>
  <c r="H55" i="1"/>
  <c r="G110" i="1"/>
  <c r="H110" i="1"/>
  <c r="G124" i="1"/>
  <c r="H124" i="1"/>
  <c r="G133" i="1"/>
  <c r="H133" i="1"/>
  <c r="G145" i="1"/>
  <c r="H145" i="1"/>
  <c r="G170" i="1"/>
  <c r="H170" i="1"/>
  <c r="G68" i="1"/>
  <c r="H68" i="1"/>
  <c r="G436" i="1"/>
  <c r="H436" i="1"/>
  <c r="G81" i="1"/>
  <c r="H81" i="1"/>
  <c r="G222" i="1"/>
  <c r="H222" i="1"/>
  <c r="G54" i="1"/>
  <c r="H54" i="1"/>
  <c r="G31" i="1"/>
  <c r="H31" i="1"/>
  <c r="G469" i="1"/>
  <c r="H469" i="1"/>
  <c r="G442" i="1"/>
  <c r="H442" i="1"/>
  <c r="G50" i="1"/>
  <c r="H50" i="1"/>
  <c r="G56" i="1"/>
  <c r="H56" i="1"/>
  <c r="G144" i="1"/>
  <c r="H144" i="1"/>
  <c r="G163" i="1"/>
  <c r="H163" i="1"/>
  <c r="G450" i="1"/>
  <c r="H450" i="1"/>
  <c r="G177" i="1"/>
  <c r="H177" i="1"/>
  <c r="G76" i="1"/>
  <c r="H76" i="1"/>
  <c r="G115" i="1"/>
  <c r="H115" i="1"/>
  <c r="G162" i="1"/>
  <c r="H162" i="1"/>
  <c r="G171" i="1"/>
  <c r="H171" i="1"/>
  <c r="G63" i="1"/>
  <c r="H63" i="1"/>
  <c r="G82" i="1"/>
  <c r="H82" i="1"/>
  <c r="G118" i="1"/>
  <c r="H118" i="1"/>
  <c r="G164" i="1"/>
  <c r="H164" i="1"/>
  <c r="G23" i="1"/>
  <c r="H23" i="1"/>
  <c r="G109" i="1"/>
  <c r="H109" i="1"/>
  <c r="G482" i="1"/>
  <c r="H482" i="1"/>
  <c r="G208" i="1"/>
  <c r="H208" i="1"/>
  <c r="G173" i="1"/>
  <c r="H173" i="1"/>
  <c r="G479" i="1"/>
  <c r="H479" i="1"/>
  <c r="G470" i="1"/>
  <c r="H470" i="1"/>
  <c r="G113" i="1"/>
  <c r="H113" i="1"/>
  <c r="G480" i="1"/>
  <c r="H480" i="1"/>
  <c r="G481" i="1"/>
  <c r="H481" i="1"/>
  <c r="G484" i="1"/>
  <c r="H484" i="1"/>
  <c r="G154" i="1"/>
  <c r="H154" i="1"/>
  <c r="G66" i="1"/>
  <c r="H66" i="1"/>
  <c r="G447" i="1"/>
  <c r="H447" i="1"/>
  <c r="G456" i="1"/>
  <c r="H456" i="1"/>
  <c r="G129" i="1"/>
  <c r="H129" i="1"/>
  <c r="G194" i="1"/>
  <c r="H194" i="1"/>
  <c r="G8" i="1"/>
  <c r="H8" i="1"/>
  <c r="G203" i="1"/>
  <c r="H203" i="1"/>
  <c r="G224" i="1"/>
  <c r="H224" i="1"/>
  <c r="G46" i="1"/>
  <c r="H46" i="1"/>
  <c r="G60" i="1"/>
  <c r="H60" i="1"/>
  <c r="G93" i="1"/>
  <c r="H93" i="1"/>
  <c r="G111" i="1"/>
  <c r="H111" i="1"/>
  <c r="G439" i="1"/>
  <c r="H439" i="1"/>
  <c r="G454" i="1"/>
  <c r="H454" i="1"/>
  <c r="G471" i="1"/>
  <c r="H471" i="1"/>
  <c r="G231" i="1"/>
  <c r="H231" i="1"/>
  <c r="G443" i="1"/>
  <c r="H443" i="1"/>
  <c r="G459" i="1"/>
  <c r="H459" i="1"/>
  <c r="G467" i="1"/>
  <c r="H467" i="1"/>
  <c r="G232" i="1"/>
  <c r="H232" i="1"/>
  <c r="G6" i="1"/>
  <c r="H6" i="1"/>
  <c r="G24" i="1"/>
  <c r="H24" i="1"/>
  <c r="G98" i="1"/>
  <c r="H98" i="1"/>
  <c r="G42" i="1"/>
  <c r="H42" i="1"/>
  <c r="G172" i="1"/>
  <c r="H172" i="1"/>
  <c r="G141" i="1"/>
  <c r="H141" i="1"/>
  <c r="G485" i="1"/>
  <c r="H485" i="1"/>
  <c r="G490" i="1"/>
  <c r="H490" i="1"/>
  <c r="G446" i="1"/>
  <c r="H446" i="1"/>
  <c r="G478" i="1"/>
  <c r="H478" i="1"/>
  <c r="G150" i="1"/>
  <c r="H150" i="1"/>
  <c r="G180" i="1"/>
  <c r="H180" i="1"/>
  <c r="G28" i="1"/>
  <c r="H28" i="1"/>
  <c r="G441" i="1"/>
  <c r="H441" i="1"/>
  <c r="G476" i="1"/>
  <c r="H476" i="1"/>
  <c r="G226" i="1"/>
  <c r="H226" i="1"/>
  <c r="G166" i="1"/>
  <c r="H166" i="1"/>
  <c r="G452" i="1"/>
  <c r="H452" i="1"/>
  <c r="G62" i="1"/>
  <c r="H62" i="1"/>
  <c r="G147" i="1"/>
  <c r="H147" i="1"/>
  <c r="G491" i="1"/>
  <c r="H491" i="1"/>
  <c r="G440" i="1"/>
  <c r="H440" i="1"/>
  <c r="G29" i="1"/>
  <c r="H29" i="1"/>
  <c r="G75" i="1"/>
  <c r="H75" i="1"/>
  <c r="G127" i="1"/>
  <c r="H127" i="1"/>
  <c r="G158" i="1"/>
  <c r="H158" i="1"/>
  <c r="G10" i="1"/>
  <c r="H10" i="1"/>
  <c r="G139" i="1"/>
  <c r="H139" i="1"/>
  <c r="G475" i="1"/>
  <c r="H475" i="1"/>
  <c r="G486" i="1"/>
  <c r="H486" i="1"/>
  <c r="G461" i="1"/>
  <c r="H461" i="1"/>
  <c r="G448" i="1"/>
  <c r="H448" i="1"/>
  <c r="G126" i="1"/>
  <c r="H126" i="1"/>
  <c r="G462" i="1"/>
  <c r="H462" i="1"/>
  <c r="G444" i="1"/>
  <c r="H444" i="1"/>
  <c r="G69" i="1"/>
  <c r="H69" i="1"/>
  <c r="G160" i="1"/>
  <c r="H160" i="1"/>
  <c r="G438" i="1"/>
  <c r="H438" i="1"/>
  <c r="G210" i="1"/>
  <c r="H210" i="1"/>
  <c r="G102" i="1"/>
  <c r="H102" i="1"/>
  <c r="G488" i="1"/>
  <c r="H488" i="1"/>
  <c r="G489" i="1"/>
  <c r="H489" i="1"/>
  <c r="G33" i="1"/>
  <c r="H33" i="1"/>
  <c r="G186" i="1"/>
  <c r="H186" i="1"/>
  <c r="G483" i="1"/>
  <c r="H483" i="1"/>
  <c r="G11" i="1"/>
  <c r="H11" i="1"/>
  <c r="G477" i="1"/>
  <c r="H477" i="1"/>
  <c r="G49" i="1"/>
  <c r="H49" i="1"/>
  <c r="G107" i="1"/>
  <c r="H107" i="1"/>
  <c r="G453" i="1"/>
  <c r="H453" i="1"/>
  <c r="G39" i="1"/>
  <c r="H39" i="1"/>
  <c r="G64" i="1"/>
  <c r="H64" i="1"/>
  <c r="G79" i="1"/>
  <c r="H79" i="1"/>
  <c r="G202" i="1"/>
  <c r="H202" i="1"/>
  <c r="G445" i="1"/>
  <c r="H445" i="1"/>
  <c r="G451" i="1"/>
  <c r="H451" i="1"/>
  <c r="G455" i="1"/>
  <c r="H455" i="1"/>
  <c r="G458" i="1"/>
  <c r="H458" i="1"/>
  <c r="G465" i="1"/>
  <c r="H465" i="1"/>
  <c r="G437" i="1"/>
  <c r="H437" i="1"/>
  <c r="G457" i="1"/>
  <c r="H457" i="1"/>
  <c r="G460" i="1"/>
  <c r="H460" i="1"/>
  <c r="G463" i="1"/>
  <c r="H463" i="1"/>
  <c r="G96" i="1"/>
  <c r="H96" i="1"/>
  <c r="G216" i="1"/>
  <c r="H216" i="1"/>
  <c r="G220" i="1"/>
  <c r="H220" i="1"/>
  <c r="G487" i="1"/>
  <c r="H487" i="1"/>
  <c r="G152" i="1"/>
  <c r="H152" i="1"/>
  <c r="G241" i="1"/>
  <c r="H241" i="1"/>
  <c r="G100" i="1"/>
  <c r="H100" i="1"/>
  <c r="G5" i="1"/>
  <c r="H5" i="1"/>
  <c r="G71" i="1"/>
  <c r="H71" i="1"/>
  <c r="G466" i="1"/>
  <c r="H466" i="1"/>
  <c r="G468" i="1"/>
  <c r="H468" i="1"/>
  <c r="G473" i="1"/>
  <c r="H473" i="1"/>
  <c r="G464" i="1"/>
  <c r="H464" i="1"/>
  <c r="G474" i="1"/>
  <c r="H474" i="1"/>
  <c r="G240" i="1"/>
  <c r="H240" i="1"/>
  <c r="G449" i="1"/>
  <c r="H449" i="1"/>
  <c r="G472" i="1"/>
  <c r="H472" i="1"/>
  <c r="G221" i="1"/>
  <c r="H221" i="1"/>
  <c r="G230" i="1"/>
  <c r="H230" i="1"/>
  <c r="G353" i="1"/>
  <c r="H353" i="1"/>
  <c r="G175" i="1"/>
  <c r="H175" i="1"/>
  <c r="G272" i="1"/>
  <c r="H272" i="1"/>
  <c r="G335" i="1"/>
  <c r="H335" i="1"/>
  <c r="G333" i="1"/>
  <c r="H333" i="1"/>
  <c r="G259" i="1"/>
  <c r="H259" i="1"/>
  <c r="G403" i="1"/>
  <c r="H403" i="1"/>
  <c r="G293" i="1"/>
  <c r="H293" i="1"/>
  <c r="G363" i="1"/>
  <c r="H363" i="1"/>
  <c r="G394" i="1"/>
  <c r="H394" i="1"/>
  <c r="G271" i="1"/>
  <c r="H271" i="1"/>
  <c r="G294" i="1"/>
  <c r="H294" i="1"/>
  <c r="G349" i="1"/>
  <c r="H349" i="1"/>
  <c r="G391" i="1"/>
  <c r="H391" i="1"/>
  <c r="G427" i="1"/>
  <c r="H427" i="1"/>
  <c r="G242" i="1"/>
  <c r="H242" i="1"/>
  <c r="G199" i="1"/>
  <c r="H199" i="1"/>
  <c r="G354" i="1"/>
  <c r="H354" i="1"/>
  <c r="G396" i="1"/>
  <c r="H396" i="1"/>
  <c r="G423" i="1"/>
  <c r="H423" i="1"/>
  <c r="G245" i="1"/>
  <c r="H245" i="1"/>
  <c r="G291" i="1"/>
  <c r="H291" i="1"/>
  <c r="G315" i="1"/>
  <c r="H315" i="1"/>
  <c r="G253" i="1"/>
  <c r="H253" i="1"/>
  <c r="G393" i="1"/>
  <c r="H393" i="1"/>
  <c r="G360" i="1"/>
  <c r="H360" i="1"/>
  <c r="G250" i="1"/>
  <c r="H250" i="1"/>
  <c r="G426" i="1"/>
  <c r="H426" i="1"/>
  <c r="G429" i="1"/>
  <c r="H429" i="1"/>
  <c r="G334" i="1"/>
  <c r="H334" i="1"/>
  <c r="G337" i="1"/>
  <c r="H337" i="1"/>
  <c r="G345" i="1"/>
  <c r="H345" i="1"/>
  <c r="G263" i="1"/>
  <c r="H263" i="1"/>
  <c r="G252" i="1"/>
  <c r="H252" i="1"/>
  <c r="G236" i="1"/>
  <c r="H236" i="1"/>
  <c r="G421" i="1"/>
  <c r="H421" i="1"/>
  <c r="G225" i="1"/>
  <c r="H225" i="1"/>
  <c r="G270" i="1"/>
  <c r="H270" i="1"/>
  <c r="G392" i="1"/>
  <c r="H392" i="1"/>
  <c r="G200" i="1"/>
  <c r="H200" i="1"/>
  <c r="G350" i="1"/>
  <c r="H350" i="1"/>
  <c r="G371" i="1"/>
  <c r="H371" i="1"/>
  <c r="G406" i="1"/>
  <c r="H406" i="1"/>
  <c r="G435" i="1"/>
  <c r="H435" i="1"/>
  <c r="G302" i="1"/>
  <c r="H302" i="1"/>
  <c r="G278" i="1"/>
  <c r="H278" i="1"/>
  <c r="G295" i="1"/>
  <c r="H295" i="1"/>
  <c r="G382" i="1"/>
  <c r="H382" i="1"/>
  <c r="G254" i="1"/>
  <c r="H254" i="1"/>
  <c r="G385" i="1"/>
  <c r="H385" i="1"/>
  <c r="G359" i="1"/>
  <c r="H359" i="1"/>
  <c r="G418" i="1"/>
  <c r="H418" i="1"/>
  <c r="G274" i="1"/>
  <c r="H274" i="1"/>
  <c r="G411" i="1"/>
  <c r="H411" i="1"/>
  <c r="G319" i="1"/>
  <c r="H319" i="1"/>
  <c r="G368" i="1"/>
  <c r="H368" i="1"/>
  <c r="G384" i="1"/>
  <c r="H384" i="1"/>
  <c r="G434" i="1"/>
  <c r="H434" i="1"/>
  <c r="G296" i="1"/>
  <c r="H296" i="1"/>
  <c r="G183" i="1"/>
  <c r="H183" i="1"/>
  <c r="G264" i="1"/>
  <c r="H264" i="1"/>
  <c r="G366" i="1"/>
  <c r="H366" i="1"/>
  <c r="G324" i="1"/>
  <c r="H324" i="1"/>
  <c r="G239" i="1"/>
  <c r="H239" i="1"/>
  <c r="G311" i="1"/>
  <c r="H311" i="1"/>
  <c r="G307" i="1"/>
  <c r="H307" i="1"/>
  <c r="G317" i="1"/>
  <c r="H317" i="1"/>
  <c r="G187" i="1"/>
  <c r="H187" i="1"/>
  <c r="G412" i="1"/>
  <c r="H412" i="1"/>
  <c r="G298" i="1"/>
  <c r="H298" i="1"/>
  <c r="G306" i="1"/>
  <c r="H306" i="1"/>
  <c r="G284" i="1"/>
  <c r="H284" i="1"/>
  <c r="G367" i="1"/>
  <c r="H367" i="1"/>
  <c r="G260" i="1"/>
  <c r="H260" i="1"/>
  <c r="G387" i="1"/>
  <c r="H387" i="1"/>
  <c r="G407" i="1"/>
  <c r="H407" i="1"/>
  <c r="G249" i="1"/>
  <c r="H249" i="1"/>
  <c r="G417" i="1"/>
  <c r="H417" i="1"/>
  <c r="G408" i="1"/>
  <c r="H408" i="1"/>
  <c r="G431" i="1"/>
  <c r="H431" i="1"/>
  <c r="G375" i="1"/>
  <c r="H375" i="1"/>
  <c r="G409" i="1"/>
  <c r="H409" i="1"/>
  <c r="G280" i="1"/>
  <c r="H280" i="1"/>
  <c r="G332" i="1"/>
  <c r="H332" i="1"/>
  <c r="G355" i="1"/>
  <c r="H355" i="1"/>
  <c r="G227" i="1"/>
  <c r="H227" i="1"/>
  <c r="G389" i="1"/>
  <c r="H389" i="1"/>
  <c r="G301" i="1"/>
  <c r="H301" i="1"/>
  <c r="G247" i="1"/>
  <c r="H247" i="1"/>
  <c r="G386" i="1"/>
  <c r="H386" i="1"/>
  <c r="G261" i="1"/>
  <c r="H261" i="1"/>
  <c r="G269" i="1"/>
  <c r="H269" i="1"/>
  <c r="G318" i="1"/>
  <c r="H318" i="1"/>
  <c r="G279" i="1"/>
  <c r="H279" i="1"/>
  <c r="G395" i="1"/>
  <c r="H395" i="1"/>
  <c r="G243" i="1"/>
  <c r="H243" i="1"/>
  <c r="G223" i="1"/>
  <c r="H223" i="1"/>
  <c r="G262" i="1"/>
  <c r="H262" i="1"/>
  <c r="G326" i="1"/>
  <c r="H326" i="1"/>
  <c r="G348" i="1"/>
  <c r="H348" i="1"/>
  <c r="G390" i="1"/>
  <c r="H390" i="1"/>
  <c r="G364" i="1"/>
  <c r="H364" i="1"/>
  <c r="G190" i="1"/>
  <c r="H190" i="1"/>
  <c r="G193" i="1"/>
  <c r="H193" i="1"/>
  <c r="G310" i="1"/>
  <c r="H310" i="1"/>
  <c r="G297" i="1"/>
  <c r="H297" i="1"/>
  <c r="G305" i="1"/>
  <c r="H305" i="1"/>
  <c r="G314" i="1"/>
  <c r="H314" i="1"/>
  <c r="G358" i="1"/>
  <c r="H358" i="1"/>
  <c r="G304" i="1"/>
  <c r="H304" i="1"/>
  <c r="G397" i="1"/>
  <c r="H397" i="1"/>
  <c r="G313" i="1"/>
  <c r="H313" i="1"/>
  <c r="G257" i="1"/>
  <c r="H257" i="1"/>
  <c r="G255" i="1"/>
  <c r="H255" i="1"/>
  <c r="G420" i="1"/>
  <c r="H420" i="1"/>
  <c r="G330" i="1"/>
  <c r="H330" i="1"/>
  <c r="G340" i="1"/>
  <c r="H340" i="1"/>
  <c r="G303" i="1"/>
  <c r="H303" i="1"/>
  <c r="G316" i="1"/>
  <c r="H316" i="1"/>
  <c r="G211" i="1"/>
  <c r="H211" i="1"/>
  <c r="G325" i="1"/>
  <c r="H325" i="1"/>
  <c r="G362" i="1"/>
  <c r="H362" i="1"/>
  <c r="G370" i="1"/>
  <c r="H370" i="1"/>
  <c r="G234" i="1"/>
  <c r="H234" i="1"/>
  <c r="G179" i="1"/>
  <c r="H179" i="1"/>
  <c r="G309" i="1"/>
  <c r="H309" i="1"/>
  <c r="G369" i="1"/>
  <c r="H369" i="1"/>
  <c r="G289" i="1"/>
  <c r="H289" i="1"/>
  <c r="G336" i="1"/>
  <c r="H336" i="1"/>
  <c r="G338" i="1"/>
  <c r="H338" i="1"/>
  <c r="G415" i="1"/>
  <c r="H415" i="1"/>
  <c r="G273" i="1"/>
  <c r="H273" i="1"/>
  <c r="G351" i="1"/>
  <c r="H351" i="1"/>
  <c r="G196" i="1"/>
  <c r="H196" i="1"/>
  <c r="G285" i="1"/>
  <c r="H285" i="1"/>
  <c r="G287" i="1"/>
  <c r="H287" i="1"/>
  <c r="G379" i="1"/>
  <c r="H379" i="1"/>
  <c r="G388" i="1"/>
  <c r="H388" i="1"/>
  <c r="G341" i="1"/>
  <c r="H341" i="1"/>
  <c r="G275" i="1"/>
  <c r="H275" i="1"/>
  <c r="G288" i="1"/>
  <c r="H288" i="1"/>
  <c r="G329" i="1"/>
  <c r="H329" i="1"/>
  <c r="G380" i="1"/>
  <c r="H380" i="1"/>
  <c r="G399" i="1"/>
  <c r="H399" i="1"/>
  <c r="G414" i="1"/>
  <c r="H414" i="1"/>
  <c r="G209" i="1"/>
  <c r="H209" i="1"/>
  <c r="G282" i="1"/>
  <c r="H282" i="1"/>
  <c r="G331" i="1"/>
  <c r="H331" i="1"/>
  <c r="G339" i="1"/>
  <c r="H339" i="1"/>
  <c r="G398" i="1"/>
  <c r="H398" i="1"/>
  <c r="G405" i="1"/>
  <c r="H405" i="1"/>
  <c r="G352" i="1"/>
  <c r="H352" i="1"/>
  <c r="G308" i="1"/>
  <c r="H308" i="1"/>
  <c r="G286" i="1"/>
  <c r="H286" i="1"/>
  <c r="G266" i="1"/>
  <c r="H266" i="1"/>
  <c r="G321" i="1"/>
  <c r="H321" i="1"/>
  <c r="G381" i="1"/>
  <c r="H381" i="1"/>
  <c r="G217" i="1"/>
  <c r="H217" i="1"/>
  <c r="G343" i="1"/>
  <c r="H343" i="1"/>
  <c r="G322" i="1"/>
  <c r="H322" i="1"/>
  <c r="G213" i="1"/>
  <c r="H213" i="1"/>
  <c r="G244" i="1"/>
  <c r="H244" i="1"/>
  <c r="G246" i="1"/>
  <c r="H246" i="1"/>
  <c r="G290" i="1"/>
  <c r="H290" i="1"/>
  <c r="G299" i="1"/>
  <c r="H299" i="1"/>
  <c r="G425" i="1"/>
  <c r="H425" i="1"/>
  <c r="G268" i="1"/>
  <c r="H268" i="1"/>
  <c r="G300" i="1"/>
  <c r="H300" i="1"/>
  <c r="G344" i="1"/>
  <c r="H344" i="1"/>
  <c r="G251" i="1"/>
  <c r="H251" i="1"/>
  <c r="G267" i="1"/>
  <c r="H267" i="1"/>
  <c r="G374" i="1"/>
  <c r="H374" i="1"/>
  <c r="G277" i="1"/>
  <c r="H277" i="1"/>
  <c r="G276" i="1"/>
  <c r="H276" i="1"/>
  <c r="G413" i="1"/>
  <c r="H413" i="1"/>
  <c r="G256" i="1"/>
  <c r="H256" i="1"/>
  <c r="G347" i="1"/>
  <c r="H347" i="1"/>
  <c r="G218" i="1"/>
  <c r="H218" i="1"/>
  <c r="G346" i="1"/>
  <c r="H346" i="1"/>
  <c r="G356" i="1"/>
  <c r="H356" i="1"/>
  <c r="G373" i="1"/>
  <c r="H373" i="1"/>
  <c r="G383" i="1"/>
  <c r="H383" i="1"/>
  <c r="G400" i="1"/>
  <c r="H400" i="1"/>
  <c r="G401" i="1"/>
  <c r="H401" i="1"/>
  <c r="G212" i="1"/>
  <c r="H212" i="1"/>
  <c r="G328" i="1"/>
  <c r="H328" i="1"/>
  <c r="G402" i="1"/>
  <c r="H402" i="1"/>
  <c r="G320" i="1"/>
  <c r="H320" i="1"/>
  <c r="G214" i="1"/>
  <c r="H214" i="1"/>
  <c r="G205" i="1"/>
  <c r="H205" i="1"/>
  <c r="G342" i="1"/>
  <c r="H342" i="1"/>
  <c r="G419" i="1"/>
  <c r="H419" i="1"/>
  <c r="G372" i="1"/>
  <c r="H372" i="1"/>
  <c r="G248" i="1"/>
  <c r="H248" i="1"/>
  <c r="G188" i="1"/>
  <c r="H188" i="1"/>
  <c r="G292" i="1"/>
  <c r="H292" i="1"/>
  <c r="G323" i="1"/>
  <c r="H323" i="1"/>
  <c r="G327" i="1"/>
  <c r="H327" i="1"/>
  <c r="G219" i="1"/>
  <c r="H219" i="1"/>
  <c r="G416" i="1"/>
  <c r="H416" i="1"/>
  <c r="G422" i="1"/>
  <c r="H422" i="1"/>
  <c r="G428" i="1"/>
  <c r="H428" i="1"/>
  <c r="G433" i="1"/>
  <c r="H433" i="1"/>
  <c r="G281" i="1"/>
  <c r="H281" i="1"/>
  <c r="G197" i="1"/>
  <c r="H197" i="1"/>
  <c r="G410" i="1"/>
  <c r="H410" i="1"/>
  <c r="G283" i="1"/>
  <c r="H283" i="1"/>
  <c r="G432" i="1"/>
  <c r="H432" i="1"/>
  <c r="G265" i="1"/>
  <c r="H265" i="1"/>
  <c r="G312" i="1"/>
  <c r="H312" i="1"/>
  <c r="G357" i="1"/>
  <c r="H357" i="1"/>
  <c r="G404" i="1"/>
  <c r="H404" i="1"/>
  <c r="G424" i="1"/>
  <c r="H424" i="1"/>
  <c r="G430" i="1"/>
  <c r="H430" i="1"/>
  <c r="G378" i="1"/>
  <c r="H378" i="1"/>
  <c r="G207" i="1"/>
  <c r="H207" i="1"/>
  <c r="G215" i="1"/>
  <c r="H215" i="1"/>
  <c r="G204" i="1"/>
  <c r="H204" i="1"/>
  <c r="G176" i="1"/>
  <c r="H176" i="1"/>
  <c r="G376" i="1"/>
  <c r="H376" i="1"/>
  <c r="G377" i="1"/>
  <c r="H377" i="1"/>
  <c r="G365" i="1"/>
  <c r="H365" i="1"/>
  <c r="G361" i="1"/>
  <c r="H361" i="1"/>
  <c r="G258" i="1"/>
  <c r="H258" i="1"/>
  <c r="G181" i="1"/>
  <c r="H181" i="1"/>
  <c r="G178" i="1"/>
  <c r="H178" i="1"/>
  <c r="G182" i="1"/>
  <c r="H182" i="1"/>
  <c r="G189" i="1"/>
  <c r="H189" i="1"/>
  <c r="G228" i="1"/>
  <c r="H228" i="1"/>
  <c r="G229" i="1"/>
  <c r="H229" i="1"/>
  <c r="G235" i="1"/>
  <c r="H235" i="1"/>
  <c r="H130" i="1"/>
  <c r="G130" i="1"/>
</calcChain>
</file>

<file path=xl/sharedStrings.xml><?xml version="1.0" encoding="utf-8"?>
<sst xmlns="http://schemas.openxmlformats.org/spreadsheetml/2006/main" count="7917" uniqueCount="2138">
  <si>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</si>
  <si>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</si>
  <si>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</si>
  <si>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</si>
  <si>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</si>
  <si>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</si>
  <si>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</si>
  <si>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</si>
  <si>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</si>
  <si>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</si>
  <si>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RESULTADO PRELIMINAR</t>
  </si>
  <si>
    <t>Mariana</t>
  </si>
  <si>
    <t>Não</t>
  </si>
  <si>
    <t>Sim</t>
  </si>
  <si>
    <t>Serro</t>
  </si>
  <si>
    <t>Poços de Caldas</t>
  </si>
  <si>
    <t>Ouro Preto</t>
  </si>
  <si>
    <t xml:space="preserve">87,0
</t>
  </si>
  <si>
    <t>Belo Horizonte</t>
  </si>
  <si>
    <t>Bruno Henrique Ribeiro Tonelli</t>
  </si>
  <si>
    <t xml:space="preserve">93,000
</t>
  </si>
  <si>
    <t>Paracatu</t>
  </si>
  <si>
    <t xml:space="preserve">87,000
</t>
  </si>
  <si>
    <t>Pedro Leopoldo</t>
  </si>
  <si>
    <t xml:space="preserve">92,000
</t>
  </si>
  <si>
    <t xml:space="preserve">82,000
</t>
  </si>
  <si>
    <t>Divinópolis</t>
  </si>
  <si>
    <t>Santa Luzia</t>
  </si>
  <si>
    <t xml:space="preserve">73,000
</t>
  </si>
  <si>
    <t>Montes Claros</t>
  </si>
  <si>
    <t xml:space="preserve">Belo Horizonte </t>
  </si>
  <si>
    <t xml:space="preserve">70,000
</t>
  </si>
  <si>
    <t>Uberlândia</t>
  </si>
  <si>
    <t xml:space="preserve">São Lourenço </t>
  </si>
  <si>
    <t>Sete Lagoas</t>
  </si>
  <si>
    <t>Betim</t>
  </si>
  <si>
    <t>Leandro Augusto Pereira de Faria</t>
  </si>
  <si>
    <t xml:space="preserve">Sete Lagoas </t>
  </si>
  <si>
    <t xml:space="preserve">CONTAGEM </t>
  </si>
  <si>
    <t xml:space="preserve">83,25
</t>
  </si>
  <si>
    <t>Contagem</t>
  </si>
  <si>
    <t xml:space="preserve">84,5
</t>
  </si>
  <si>
    <t>Juiz de Fora</t>
  </si>
  <si>
    <t>Mariana Pinto Siniscarchio</t>
  </si>
  <si>
    <t>Itamonte</t>
  </si>
  <si>
    <t xml:space="preserve">70
</t>
  </si>
  <si>
    <t>São Thomé das Letras</t>
  </si>
  <si>
    <t xml:space="preserve">83
</t>
  </si>
  <si>
    <t xml:space="preserve">87
</t>
  </si>
  <si>
    <t>Caratinga</t>
  </si>
  <si>
    <t>POÇOS DE CALDAS</t>
  </si>
  <si>
    <t xml:space="preserve">78,00
</t>
  </si>
  <si>
    <t>Ipatinga</t>
  </si>
  <si>
    <t xml:space="preserve">61,75
</t>
  </si>
  <si>
    <t xml:space="preserve">75,5
</t>
  </si>
  <si>
    <t>São Lourenço</t>
  </si>
  <si>
    <t>São João del Rei</t>
  </si>
  <si>
    <t xml:space="preserve">71,75
</t>
  </si>
  <si>
    <t xml:space="preserve">Contagem </t>
  </si>
  <si>
    <t>Alfenas</t>
  </si>
  <si>
    <t xml:space="preserve">71,750
</t>
  </si>
  <si>
    <t xml:space="preserve">Santa Luzia </t>
  </si>
  <si>
    <t>Unaí-MG</t>
  </si>
  <si>
    <t>Nova Lima</t>
  </si>
  <si>
    <t>Teófilo Otoni</t>
  </si>
  <si>
    <t xml:space="preserve">76,7
</t>
  </si>
  <si>
    <t>Varginha</t>
  </si>
  <si>
    <t xml:space="preserve">18,0
</t>
  </si>
  <si>
    <t xml:space="preserve">80,75
</t>
  </si>
  <si>
    <t>Coronel Fabriciano</t>
  </si>
  <si>
    <t>Conselheiro Lafaiete</t>
  </si>
  <si>
    <t xml:space="preserve">73
</t>
  </si>
  <si>
    <t xml:space="preserve">88,0
</t>
  </si>
  <si>
    <t xml:space="preserve">92,0
</t>
  </si>
  <si>
    <t>Brumadinho</t>
  </si>
  <si>
    <t xml:space="preserve">86,75
</t>
  </si>
  <si>
    <t xml:space="preserve">89,5
</t>
  </si>
  <si>
    <t xml:space="preserve">80,0
</t>
  </si>
  <si>
    <t>Viçosa</t>
  </si>
  <si>
    <t>Andradas</t>
  </si>
  <si>
    <t>Varginha-MG</t>
  </si>
  <si>
    <t>SANTANA DO PARAÍSO</t>
  </si>
  <si>
    <t xml:space="preserve">92
</t>
  </si>
  <si>
    <t xml:space="preserve">80,00
</t>
  </si>
  <si>
    <t>Ouro Branco</t>
  </si>
  <si>
    <t>Tássia Mizael Camargo Rocha</t>
  </si>
  <si>
    <t xml:space="preserve">83,0
</t>
  </si>
  <si>
    <t xml:space="preserve">88
</t>
  </si>
  <si>
    <t xml:space="preserve">81,75
</t>
  </si>
  <si>
    <t>Uberaba</t>
  </si>
  <si>
    <t xml:space="preserve">23,000
</t>
  </si>
  <si>
    <t>Congonhas</t>
  </si>
  <si>
    <t xml:space="preserve">70,500
</t>
  </si>
  <si>
    <t>BELO HORIZONTE</t>
  </si>
  <si>
    <t>São Sebastião do Paraíso</t>
  </si>
  <si>
    <t xml:space="preserve">83,000
</t>
  </si>
  <si>
    <t>Barbacena - MG</t>
  </si>
  <si>
    <t>IPATINGA</t>
  </si>
  <si>
    <t>Santana do Riacho</t>
  </si>
  <si>
    <t xml:space="preserve">97,000
</t>
  </si>
  <si>
    <t xml:space="preserve">80,5
</t>
  </si>
  <si>
    <t xml:space="preserve">73,0
</t>
  </si>
  <si>
    <t>CLAUDIO PROCOPIO DE OLIVEIRA</t>
  </si>
  <si>
    <t xml:space="preserve">76,750
</t>
  </si>
  <si>
    <t>Ubá</t>
  </si>
  <si>
    <t>Governador Valadares</t>
  </si>
  <si>
    <t xml:space="preserve">88,000
</t>
  </si>
  <si>
    <t xml:space="preserve">80,50
</t>
  </si>
  <si>
    <t>Timóteo</t>
  </si>
  <si>
    <t xml:space="preserve">69,250
</t>
  </si>
  <si>
    <t xml:space="preserve">68,250
</t>
  </si>
  <si>
    <t xml:space="preserve">78,000
</t>
  </si>
  <si>
    <t xml:space="preserve">BELO HORIZONTE </t>
  </si>
  <si>
    <t>Aiuruoca</t>
  </si>
  <si>
    <t>Araguari</t>
  </si>
  <si>
    <t xml:space="preserve">80,000
</t>
  </si>
  <si>
    <t>Aline Gonçalves Barbosa</t>
  </si>
  <si>
    <t>Santos Dumont</t>
  </si>
  <si>
    <t xml:space="preserve">83,00
</t>
  </si>
  <si>
    <t>Cataguases</t>
  </si>
  <si>
    <t>Brasília de Minas</t>
  </si>
  <si>
    <t xml:space="preserve">74,25
</t>
  </si>
  <si>
    <t>Karen Cristine Veloso Martins</t>
  </si>
  <si>
    <t>Não atingiu pontuação mínima</t>
  </si>
  <si>
    <t>Paz e Liberdade: Análise e Experimentação Contrapontística na Obra de Ronaldo Cadeu</t>
  </si>
  <si>
    <t>Mauro Henrique DellIsola</t>
  </si>
  <si>
    <t>CATEGORIA 1 - Bolsa de Residência Artística</t>
  </si>
  <si>
    <t>Ritmos Visuais: Explorando a Montagem em Clipes de Trap</t>
  </si>
  <si>
    <t>Guilherme Rocha de Brito</t>
  </si>
  <si>
    <t>O Teatro Playback - Pesquisa e Experimentação</t>
  </si>
  <si>
    <t>DEIVERSON JÉSUS ABREU TÓFANO</t>
  </si>
  <si>
    <t>Santana do Paraíso</t>
  </si>
  <si>
    <t xml:space="preserve">78,25
</t>
  </si>
  <si>
    <t>Do abstrato ao concreto: Como movimentos culturais desenvolvem suas identidades</t>
  </si>
  <si>
    <t>Talita Simone de Paula da Silva</t>
  </si>
  <si>
    <t>CATEGORIA 2 - Bolsa de Residência Técnica</t>
  </si>
  <si>
    <t>Barbacena/MG</t>
  </si>
  <si>
    <t xml:space="preserve">97,0
</t>
  </si>
  <si>
    <t>Conexões Ambientais</t>
  </si>
  <si>
    <t>Eduarda Ursine da Silva</t>
  </si>
  <si>
    <t xml:space="preserve">70,0
</t>
  </si>
  <si>
    <t>Residência em Direção de Arte / Curso de Direção de Arte – intensivo - São Paulo</t>
  </si>
  <si>
    <t xml:space="preserve">Fernando José de Almeida </t>
  </si>
  <si>
    <t xml:space="preserve">58,0
</t>
  </si>
  <si>
    <t>Residência: arte e ecologia urbana – composições botânicas nas imediações do MHNJB-UFMG</t>
  </si>
  <si>
    <t>Sânzio Eduardo Pereira de Oliveira</t>
  </si>
  <si>
    <t xml:space="preserve">Protocolo Clorofila: o Maior Instrumento Musical do Mundo.  </t>
  </si>
  <si>
    <t>NEIMAR ALVES BARROSO</t>
  </si>
  <si>
    <t xml:space="preserve">Sabinópolis </t>
  </si>
  <si>
    <t>Cartografias dos anti-turismos de Ouro Preto: casas fechadas e deslocamentos involuntários</t>
  </si>
  <si>
    <t>Ângela Silvestrin Poletto</t>
  </si>
  <si>
    <t>Produção e Gestão Cultural da prática à tática.</t>
  </si>
  <si>
    <t>Ana Luisa de Araújo Quinta</t>
  </si>
  <si>
    <t>Residência em Curso de Produção Executiva para Cinema e TV</t>
  </si>
  <si>
    <t>Stella Maris Miranda Freitas</t>
  </si>
  <si>
    <t>Idealização logística e realização: Entendendo produções e produtoras</t>
  </si>
  <si>
    <t>Fernanda Carolina Gava Bina</t>
  </si>
  <si>
    <t>Barbacena</t>
  </si>
  <si>
    <t>Aprofundamento em Musicalização Infantil</t>
  </si>
  <si>
    <t>Vou seguir em frente</t>
  </si>
  <si>
    <t>Juarez Dias de Alcântara</t>
  </si>
  <si>
    <t>EP Terapia Musical</t>
  </si>
  <si>
    <t>Isley Fernando da Silva</t>
  </si>
  <si>
    <t>Boa Esperança</t>
  </si>
  <si>
    <t xml:space="preserve">38
</t>
  </si>
  <si>
    <t>Lespaul Residência Bateria</t>
  </si>
  <si>
    <t>LUIZ PAULO SOUZA REIS</t>
  </si>
  <si>
    <t>Betim MG</t>
  </si>
  <si>
    <t>Didi -  Residencia - Técnico de som</t>
  </si>
  <si>
    <t>Rogerio Xavier Lopes</t>
  </si>
  <si>
    <t xml:space="preserve">52,5
</t>
  </si>
  <si>
    <t>Práticas de gravação ao vivo de grupos regionais</t>
  </si>
  <si>
    <t>Frederico Magalhães Mucci Daniel</t>
  </si>
  <si>
    <t>EP Edificar Vidas.</t>
  </si>
  <si>
    <t>José Odete Da Silva Júnior</t>
  </si>
  <si>
    <t>Boa Esperança - MG</t>
  </si>
  <si>
    <t xml:space="preserve">58
</t>
  </si>
  <si>
    <t>Horizonte Invertido - Residência artística Brasil-Colômbia</t>
  </si>
  <si>
    <t>Gabriel Couto Pereira</t>
  </si>
  <si>
    <t>A voz que ecoa:Experimentos em torno do ensino-aprendizado em Teatro na cidade de Contagem</t>
  </si>
  <si>
    <t xml:space="preserve">Gabriela Vieira França </t>
  </si>
  <si>
    <t>CURSO LIVRE DE INTERPRETAÇÃO PARA TV E CINEMA</t>
  </si>
  <si>
    <t>Luiz Cândido da Silva Júnior</t>
  </si>
  <si>
    <t xml:space="preserve">Curso de Roadie </t>
  </si>
  <si>
    <t>Gilmar Neves de Souza</t>
  </si>
  <si>
    <t>São João Nepomuceno - MG</t>
  </si>
  <si>
    <t>Residência em Produção Musical</t>
  </si>
  <si>
    <t>Sérgio Luiz Cataldo Lima</t>
  </si>
  <si>
    <t xml:space="preserve">68,75
</t>
  </si>
  <si>
    <t>A arte que cura</t>
  </si>
  <si>
    <t>Fabiano Dias Jardim</t>
  </si>
  <si>
    <t xml:space="preserve">37,0000
</t>
  </si>
  <si>
    <t xml:space="preserve"> Curso Técnico em sonorização e mixagem - fundamentos e técnicas</t>
  </si>
  <si>
    <t>Pablo Araújo Fernandes</t>
  </si>
  <si>
    <t>São João Del Rei</t>
  </si>
  <si>
    <t xml:space="preserve">78
</t>
  </si>
  <si>
    <t xml:space="preserve">Horizonte Invertido - Residência artística Brasil-Colômbia </t>
  </si>
  <si>
    <t>Construção da caixa de teatro lambe-lambe ‘Caixa da Violeira’</t>
  </si>
  <si>
    <t>Jaciara Arrguello Marschner</t>
  </si>
  <si>
    <t>Pesquisa sobre curadoria e mapeamento de artistas e grupos de Samba em Minas Gerais</t>
  </si>
  <si>
    <t>Yuri Azevedo Soares de Souza</t>
  </si>
  <si>
    <t xml:space="preserve"> Gestão de espaços culturais e potencialidade para circuitos</t>
  </si>
  <si>
    <t>Nágela Khalil Ruphael</t>
  </si>
  <si>
    <t xml:space="preserve"> Bebel Xavier -  Residencia Music Rio Academy</t>
  </si>
  <si>
    <t>ISABEL CRISTINA XAVIER LOPES</t>
  </si>
  <si>
    <t xml:space="preserve">65,0
</t>
  </si>
  <si>
    <t>História e memórias de Monte Belo: da Capela dos Lopes à atualidade.</t>
  </si>
  <si>
    <t>Ricardo Luiz de Souza</t>
  </si>
  <si>
    <t>Monte Belo</t>
  </si>
  <si>
    <t xml:space="preserve">78,2500
</t>
  </si>
  <si>
    <t>Bolsa Artística em Teatro Musical:  Prática de Montagem e aperfeiçoamento</t>
  </si>
  <si>
    <t>Caroline Daiane Araújo de Oliveira Devides</t>
  </si>
  <si>
    <t>O IMPACTO DE PROJETOS CULTURAIS NO TURISMO DE BASE COMUNITÁRIA</t>
  </si>
  <si>
    <t>Suzana Markus</t>
  </si>
  <si>
    <t>MEMÓRIA DO BARRO</t>
  </si>
  <si>
    <t>SOLANGE PEREIRA DOS SANTOS</t>
  </si>
  <si>
    <t>Araçuai</t>
  </si>
  <si>
    <t xml:space="preserve">67,5
</t>
  </si>
  <si>
    <t>Liquidificador Micro-residência Experimental - BH / Lapinha da Serra</t>
  </si>
  <si>
    <t>Lucas de Ávila Carvalho Fleury Mortimer</t>
  </si>
  <si>
    <t>Teatro Físico e A Pedagogia de Jacques Lecoq: pesquisa ação cultural imersiva.</t>
  </si>
  <si>
    <t>Allan Moscon Zamperini</t>
  </si>
  <si>
    <t>Residência Artística em Pole Dance para Empoderamento Feminino e Inclusão</t>
  </si>
  <si>
    <t>Beatriz de Souza Resende</t>
  </si>
  <si>
    <t xml:space="preserve">Vivências em Educação Musical </t>
  </si>
  <si>
    <t xml:space="preserve">Leandro de Souza </t>
  </si>
  <si>
    <t>A cidade literária de Belo Horizonte</t>
  </si>
  <si>
    <t>Maria Beatriz de Almeida Magalhães</t>
  </si>
  <si>
    <t>Estudo prático e técnico na dança Breaking</t>
  </si>
  <si>
    <t>Jéssica Carolina Fernandes Oliveira Pinto</t>
  </si>
  <si>
    <t xml:space="preserve">66,75
</t>
  </si>
  <si>
    <t>Das pavulagens para os carnavais: arranjos entre Belém e Beagá</t>
  </si>
  <si>
    <t>Marina Araújo</t>
  </si>
  <si>
    <t xml:space="preserve">61,25
</t>
  </si>
  <si>
    <t>Atelier de Cerâmica - APAC Itabirito</t>
  </si>
  <si>
    <t xml:space="preserve">Luiz Alberto Nacif Campos </t>
  </si>
  <si>
    <t xml:space="preserve">71,25
</t>
  </si>
  <si>
    <t xml:space="preserve">Residência artística Café com Dança </t>
  </si>
  <si>
    <t xml:space="preserve">Welbert Nascimento de Melo </t>
  </si>
  <si>
    <t>Residência artística POVOAR na PACT Zollverein</t>
  </si>
  <si>
    <t>Idylla Silva Silmarovi Ferreira</t>
  </si>
  <si>
    <t xml:space="preserve">Corda  espacial </t>
  </si>
  <si>
    <t xml:space="preserve">Marina Andréia Carvalho Meireles </t>
  </si>
  <si>
    <t xml:space="preserve">Betim </t>
  </si>
  <si>
    <t xml:space="preserve">61,7500
</t>
  </si>
  <si>
    <t>Reprise - Residência criativa para palhaças</t>
  </si>
  <si>
    <t>Lorena Soares Moreira</t>
  </si>
  <si>
    <t xml:space="preserve">78,7500
</t>
  </si>
  <si>
    <t>Residência Artística Centro do Teatro do Oprimido – CTO</t>
  </si>
  <si>
    <t>Claudiane Dias Silva</t>
  </si>
  <si>
    <t>Ipatinga/MG.</t>
  </si>
  <si>
    <t xml:space="preserve">78,0000
</t>
  </si>
  <si>
    <t>Residência artística e pesquisa em biomecânica da dança</t>
  </si>
  <si>
    <t>Barbara Pessali Marques</t>
  </si>
  <si>
    <t xml:space="preserve">88,0000
</t>
  </si>
  <si>
    <t>Cartografias Afetivas _ Circuito de In(ter)venções Artísticas [cartas para o meu lugar]</t>
  </si>
  <si>
    <t>CAIXA ALTA</t>
  </si>
  <si>
    <t>Natali Pereira Haidar</t>
  </si>
  <si>
    <t>Acessibilidade Cultural</t>
  </si>
  <si>
    <t>Mary Elizabeth Xavier Alvares</t>
  </si>
  <si>
    <t>Residência Técnica em Criação Curadoria e Produção de Espetáculos Culturais e Festivais</t>
  </si>
  <si>
    <t>ADO SILVA VIANA</t>
  </si>
  <si>
    <t>Bel Horizonte</t>
  </si>
  <si>
    <t>Residência Técnica em Assistência de Produção Beatriz/Grupontapé</t>
  </si>
  <si>
    <t>Beatriz Mascari Brochado</t>
  </si>
  <si>
    <t>Em cena com o In-cenna. Conhecendo sistemas de produção.</t>
  </si>
  <si>
    <t>Patricia Rodrigues Barbosa</t>
  </si>
  <si>
    <t>Bolsa para curso de pós- graduação em áudio visual</t>
  </si>
  <si>
    <t>Eliete da Conceição Maia</t>
  </si>
  <si>
    <t>Residência artística de Carlinhos Ferreira no Jequitinhonha.</t>
  </si>
  <si>
    <t>José Carlos Ferreira da Silva</t>
  </si>
  <si>
    <t xml:space="preserve">69,5
</t>
  </si>
  <si>
    <t>Um corpo de muitos</t>
  </si>
  <si>
    <t>leonardo da silva molina</t>
  </si>
  <si>
    <t>belo horizonte</t>
  </si>
  <si>
    <t xml:space="preserve">47,5
</t>
  </si>
  <si>
    <t>Os Cantos do Povo de NGoma.</t>
  </si>
  <si>
    <t>Ivan Cristiano Costa</t>
  </si>
  <si>
    <t>Minas Novas</t>
  </si>
  <si>
    <t>Árvore genealógica artística Vanessa Garcia</t>
  </si>
  <si>
    <t xml:space="preserve">Vanessa Garcia dos Santos </t>
  </si>
  <si>
    <t>A Curadoria e o Hibridismo.</t>
  </si>
  <si>
    <t>Cibele Oliveira Maia</t>
  </si>
  <si>
    <t xml:space="preserve">93
</t>
  </si>
  <si>
    <t>Acompanhamento e registro audiovisual de criação dramatúrgica junto ao Quatroloscinco</t>
  </si>
  <si>
    <t>Fernando Fernandes Dornas</t>
  </si>
  <si>
    <t>Residência Artística Midiactors</t>
  </si>
  <si>
    <t>DANILO LUCAS MARCELINO</t>
  </si>
  <si>
    <t>Residência Artistica de Criação História de um Côco</t>
  </si>
  <si>
    <t>Graziele Tatiane Sena da Silva</t>
  </si>
  <si>
    <t xml:space="preserve">75
</t>
  </si>
  <si>
    <t>Residência artística para aperfeiçoamento do número Por um fio</t>
  </si>
  <si>
    <t>Adrielly Silva Ordones</t>
  </si>
  <si>
    <t xml:space="preserve">49,25
</t>
  </si>
  <si>
    <t>Promessa pras Alma</t>
  </si>
  <si>
    <t>Tiago Aguiar Miranda Nunes</t>
  </si>
  <si>
    <t xml:space="preserve">42
</t>
  </si>
  <si>
    <t>Film Scoring Academy of Europe: Bolsa em Composição Musical para Filmes em Varna Bulgária</t>
  </si>
  <si>
    <t>Marcos Braccini Pereira</t>
  </si>
  <si>
    <t>Mergulho na Direção Infantil: Residência Técnica com Tubarão Martelo</t>
  </si>
  <si>
    <t>Jonathan Miranda</t>
  </si>
  <si>
    <t>Pesquisa sobre o luto como sujeito de criação da arte</t>
  </si>
  <si>
    <t>Amanda Diniz Pinto</t>
  </si>
  <si>
    <t xml:space="preserve">73,75
</t>
  </si>
  <si>
    <t>Produção cultural sob medida.</t>
  </si>
  <si>
    <t>Wolf Fechus Borges</t>
  </si>
  <si>
    <t>Curso Do básico ou avançado: Curso de Sonorização e Mixagem</t>
  </si>
  <si>
    <t>Marcio Luiz Ribeiro Bacelar</t>
  </si>
  <si>
    <t>São João del-Rei</t>
  </si>
  <si>
    <t xml:space="preserve"> O Canto Coral e os beneficios a saude </t>
  </si>
  <si>
    <t>Murilo Fonseca Bortolozzi</t>
  </si>
  <si>
    <t xml:space="preserve">85,75
</t>
  </si>
  <si>
    <t>FORMAÇÃO CONTINUADA PARA ARTISTAS “PESQUISA E PROCESSOS CRIATIVOS ENTRE O TEATRO ÉPICO E O</t>
  </si>
  <si>
    <t>Cristian Starley Borges</t>
  </si>
  <si>
    <t xml:space="preserve">“Residência em dança contemporânea - Trajetória” </t>
  </si>
  <si>
    <t>Kristiany Nascimento Silva</t>
  </si>
  <si>
    <t>Deslimites</t>
  </si>
  <si>
    <t>Soraia Maria de Moraes</t>
  </si>
  <si>
    <t xml:space="preserve">81,750
</t>
  </si>
  <si>
    <t>PESQUISA PRÁTICA EM DANÇA INFANTIL- METODOLOGIA MENEIO DE DANÇAS</t>
  </si>
  <si>
    <t>MARINE VASCONCELOS BUENO</t>
  </si>
  <si>
    <t>Dramaturgia em(cena)</t>
  </si>
  <si>
    <t xml:space="preserve">Arthur Miranda Perdigão Bello </t>
  </si>
  <si>
    <t>2° MAPAEMANTO SAPATONAS NO TEATRO</t>
  </si>
  <si>
    <t>NADIA NATIELLE FONSECA</t>
  </si>
  <si>
    <t>Sabará</t>
  </si>
  <si>
    <t xml:space="preserve">86,750
</t>
  </si>
  <si>
    <t xml:space="preserve">FÍSICO </t>
  </si>
  <si>
    <t>Maria Emanuela Vieira dos Santos</t>
  </si>
  <si>
    <t xml:space="preserve">76,250
</t>
  </si>
  <si>
    <t xml:space="preserve">Residência Artística Explorações Corporais na Arte Visual </t>
  </si>
  <si>
    <t>Luciano Gomes Botelho</t>
  </si>
  <si>
    <t xml:space="preserve">76,75
</t>
  </si>
  <si>
    <t xml:space="preserve">86,25
</t>
  </si>
  <si>
    <t xml:space="preserve">76,25
</t>
  </si>
  <si>
    <t xml:space="preserve">Contorcionista Amanda </t>
  </si>
  <si>
    <t xml:space="preserve">Amanda Macedo Alves </t>
  </si>
  <si>
    <t xml:space="preserve">Congonhas do norte </t>
  </si>
  <si>
    <t>BOLSA RESIDENCIA TECNICA PROJECIONISTA</t>
  </si>
  <si>
    <t>Sanja Batista Galoneti</t>
  </si>
  <si>
    <t>Arcos</t>
  </si>
  <si>
    <t xml:space="preserve">79,25
</t>
  </si>
  <si>
    <t>Residência Técnica de Cenografia com materias sustentáveis - Leandro Rallo</t>
  </si>
  <si>
    <t>Leandro Rallo</t>
  </si>
  <si>
    <t>Tecendo imagens afrodiaspóricas</t>
  </si>
  <si>
    <t>Letícia Reis dos Santos</t>
  </si>
  <si>
    <t>OFICINA SAPUCAÍ DE TEATRO</t>
  </si>
  <si>
    <t>Janilton Prado</t>
  </si>
  <si>
    <t>Santa Rita do Sapucaí</t>
  </si>
  <si>
    <t xml:space="preserve">33,0
</t>
  </si>
  <si>
    <t>Costurando sonhos através da capoeira</t>
  </si>
  <si>
    <t>Luiz Henrique Raimundo</t>
  </si>
  <si>
    <t>Carangola</t>
  </si>
  <si>
    <t>Danças Afro-brasileiras conexões possiveis para além das montanhas</t>
  </si>
  <si>
    <t>Evandro dos Passos Xavier</t>
  </si>
  <si>
    <t xml:space="preserve"> Curso de Canto com Clipe.</t>
  </si>
  <si>
    <t xml:space="preserve">56,75
</t>
  </si>
  <si>
    <t>Ritmos do Amanhã: A Revolução da Educação Artística</t>
  </si>
  <si>
    <t>Nilson Arquiles Oliveira</t>
  </si>
  <si>
    <t>Curso Online – Do básico à mixagem em sistemas de sonorização</t>
  </si>
  <si>
    <t>Leonardo Avellar Vieira</t>
  </si>
  <si>
    <t xml:space="preserve">64,25
</t>
  </si>
  <si>
    <t>Ecos Ancestrais: a arte como artifício de construção e manutenção do respeito tradições</t>
  </si>
  <si>
    <t>Lucas Soares Barreto</t>
  </si>
  <si>
    <t xml:space="preserve">Cultivando o repertório de grupos de violão e guitarra				</t>
  </si>
  <si>
    <t>Igor Pires Maia</t>
  </si>
  <si>
    <t xml:space="preserve">51,75
</t>
  </si>
  <si>
    <t>Direção em Foco: Mulheres Trabalho e Pesquisa</t>
  </si>
  <si>
    <t>Ana Luiza Diniz de Carvalho</t>
  </si>
  <si>
    <t>Sarzedo</t>
  </si>
  <si>
    <t xml:space="preserve">78,0
</t>
  </si>
  <si>
    <t>Cicloturismo do Patrimônio: Conhecendo o Patrimônio Ferroviário por meio da bicicleta</t>
  </si>
  <si>
    <t>Bianca Nicoleti Bender</t>
  </si>
  <si>
    <t>Minas Gerais</t>
  </si>
  <si>
    <t xml:space="preserve">75,000
</t>
  </si>
  <si>
    <t>fstvl.org / pesquisa sobre o mercado de festivais multiculturais</t>
  </si>
  <si>
    <t>Marcelo Augusto Santiago</t>
  </si>
  <si>
    <t xml:space="preserve">75,500
</t>
  </si>
  <si>
    <t>CAMPONESAS</t>
  </si>
  <si>
    <t>VIDEOARTE NO BRASIL - 50 ANOS</t>
  </si>
  <si>
    <t>ROBERTO MOREIRA DOS SANTOS CRUZ</t>
  </si>
  <si>
    <t xml:space="preserve">71,250
</t>
  </si>
  <si>
    <t>Retaios de Bichinho</t>
  </si>
  <si>
    <t>Rodrigo Albert dos Santos</t>
  </si>
  <si>
    <t>Prados</t>
  </si>
  <si>
    <t xml:space="preserve">79,500
</t>
  </si>
  <si>
    <t>ARO</t>
  </si>
  <si>
    <t>Clarice Gomes Panadés</t>
  </si>
  <si>
    <t>O Uso de Drone na Documentação Fotográfica do Quadrilátero Ferrífero</t>
  </si>
  <si>
    <t>João Teixeira Castilho</t>
  </si>
  <si>
    <t>Cartilha de Artista</t>
  </si>
  <si>
    <t>Nina de Figueiredo Brina Aragón</t>
  </si>
  <si>
    <t xml:space="preserve">15,000
</t>
  </si>
  <si>
    <t>PARDA ESTAMPA</t>
  </si>
  <si>
    <t>RICARDO TARGINO CAMPOS</t>
  </si>
  <si>
    <t>MEDINA</t>
  </si>
  <si>
    <t xml:space="preserve">47,000
</t>
  </si>
  <si>
    <t>PARDA ESTAMPA - RESIDÊNCIA DE CRIAÇÃO EM ARTES VISUAIS</t>
  </si>
  <si>
    <t>De traje a caráter</t>
  </si>
  <si>
    <t>karina felipe amaral</t>
  </si>
  <si>
    <t>Nova União</t>
  </si>
  <si>
    <t xml:space="preserve">42,000
</t>
  </si>
  <si>
    <t>Dor e narrativa: ressignificação através da arte</t>
  </si>
  <si>
    <t>Bárbara Caldeira de Moraes</t>
  </si>
  <si>
    <t>Misteriosa Pintura Mineira</t>
  </si>
  <si>
    <t>Pedro David de Oliveira Castello Branco</t>
  </si>
  <si>
    <t xml:space="preserve">37,000
</t>
  </si>
  <si>
    <t>Residência de Pesquisa Adahun</t>
  </si>
  <si>
    <t>Amália Coelho de Souza</t>
  </si>
  <si>
    <t>“Maquiagem Artística e Performática: Explorando a Expressão Criativa e Empoderamento”</t>
  </si>
  <si>
    <t>Maria Regina Rocha Bueno</t>
  </si>
  <si>
    <t xml:space="preserve">30,000
</t>
  </si>
  <si>
    <t>Poetas Debaixo do Viaduto: Uma Análise da Subversão Literária e Urbana em Belo Horizonte</t>
  </si>
  <si>
    <t>Paulo Eduardo Neves Correa</t>
  </si>
  <si>
    <t xml:space="preserve">68,750
</t>
  </si>
  <si>
    <t>Cláudia Gisele Gomes Toledo</t>
  </si>
  <si>
    <t xml:space="preserve"> Horizonte Invertido - Residência artística Brasil-Colômbia</t>
  </si>
  <si>
    <t xml:space="preserve">66,25
</t>
  </si>
  <si>
    <t>Novas fronteiras para o cavaquinho</t>
  </si>
  <si>
    <t xml:space="preserve">65,5
</t>
  </si>
  <si>
    <t>Residência Técnica em Dança: Estileto e Jazz Funk</t>
  </si>
  <si>
    <t xml:space="preserve">Robert Michel Vauna </t>
  </si>
  <si>
    <t xml:space="preserve">58,75
</t>
  </si>
  <si>
    <t>Sistema de Música Carnatic Indiana (Um dos sistemas mais antigos do mundo)</t>
  </si>
  <si>
    <t xml:space="preserve">47,500
</t>
  </si>
  <si>
    <t>Vivência Artística  Minas e Jazz</t>
  </si>
  <si>
    <t>Daniela Gobetti Zorzal</t>
  </si>
  <si>
    <t xml:space="preserve">Residência Artística em Cordisburgo </t>
  </si>
  <si>
    <t>Luiz Gilmar de Castro Furtado</t>
  </si>
  <si>
    <t xml:space="preserve">68,25
</t>
  </si>
  <si>
    <t>Raízes e Ritmos: Residência de Dança Afro e Urbanas</t>
  </si>
  <si>
    <t>Rian Filipe Braz Silva</t>
  </si>
  <si>
    <t xml:space="preserve">CORPO DANÇA: TERRITÓRIOS FORMATIVOS </t>
  </si>
  <si>
    <t>Ludmila Nunes Leão Fiúza</t>
  </si>
  <si>
    <t xml:space="preserve">60
</t>
  </si>
  <si>
    <t>Estudo Produção teatral do interior a capital</t>
  </si>
  <si>
    <t>Karina Ribeiro de Freitas</t>
  </si>
  <si>
    <t xml:space="preserve">70,50
</t>
  </si>
  <si>
    <t>Percursos participativos: do objeto museal à oralidade</t>
  </si>
  <si>
    <t>Samanta Coan</t>
  </si>
  <si>
    <t xml:space="preserve">95,750
</t>
  </si>
  <si>
    <t>Residencia Tecnica com foco em Cenografia</t>
  </si>
  <si>
    <t>Danielle Orenstein Molisani</t>
  </si>
  <si>
    <t xml:space="preserve">90,75
</t>
  </si>
  <si>
    <t>RESIDÊNCIA ARTISTICA AYA - VIVÊNCIAS ANCESTRAIS</t>
  </si>
  <si>
    <t>Aledi Sandra Vilela Rodrigues</t>
  </si>
  <si>
    <t>Residência em teatro épico</t>
  </si>
  <si>
    <t>Gabriel Vinicius Silva Duarte</t>
  </si>
  <si>
    <t xml:space="preserve">60,5
</t>
  </si>
  <si>
    <t>Corpos em Ação das águas</t>
  </si>
  <si>
    <t xml:space="preserve">Carolina Reis de Assis </t>
  </si>
  <si>
    <t xml:space="preserve">Ouro Preto </t>
  </si>
  <si>
    <t xml:space="preserve">Uma palhaçada só </t>
  </si>
  <si>
    <t>Aleff Felipe Andrade Silva</t>
  </si>
  <si>
    <t xml:space="preserve">34,25
</t>
  </si>
  <si>
    <t xml:space="preserve">Stephanie nas altura </t>
  </si>
  <si>
    <t xml:space="preserve">Stefani Yovanovich Peres </t>
  </si>
  <si>
    <t>PESQUISA: TEATRO E UTOPIA</t>
  </si>
  <si>
    <t>Rafael Pinto Costa</t>
  </si>
  <si>
    <t xml:space="preserve">65
</t>
  </si>
  <si>
    <t>Residência de criação DIAS MULHERES</t>
  </si>
  <si>
    <t>Flaviane Flores Vieira de Magalhães</t>
  </si>
  <si>
    <t xml:space="preserve">Estudos Técnicos de Áudio </t>
  </si>
  <si>
    <t>RESIDÊNCIA COM AS REFERÊNCIAS</t>
  </si>
  <si>
    <t>David Reis Pereira</t>
  </si>
  <si>
    <t xml:space="preserve">48
</t>
  </si>
  <si>
    <t>“eu-animal” residência artística de Fávero</t>
  </si>
  <si>
    <t>Samuel Fávero Barbosa Resende</t>
  </si>
  <si>
    <t>Residência artística com o grupo Maria Cutia</t>
  </si>
  <si>
    <t>Fernanda Jonas Dearo</t>
  </si>
  <si>
    <t xml:space="preserve">Um corpo e uma voz numa cena teatral </t>
  </si>
  <si>
    <t>Marcela Costa Souza Veiga</t>
  </si>
  <si>
    <t>Música e Cultura para Todos</t>
  </si>
  <si>
    <t>Wesley da Rocha Miranda</t>
  </si>
  <si>
    <t xml:space="preserve">70,5
</t>
  </si>
  <si>
    <t>Cordas da Diáspora: Uma Jornada Guitarística Afro-Brasileira</t>
  </si>
  <si>
    <t>Walber Augusto de Jesus</t>
  </si>
  <si>
    <t xml:space="preserve">72,5
</t>
  </si>
  <si>
    <t>RESIDÊNCIA DE ASSISTENTE DE PRODUÇÃO DE SHOWS</t>
  </si>
  <si>
    <t>Vera Lucia Kikuti</t>
  </si>
  <si>
    <t>Toledo</t>
  </si>
  <si>
    <t>Aperfeiçoamento em técnicas de violino com foco em golpes de arco e padrões de digitação.</t>
  </si>
  <si>
    <t>Alexsânia Vitória Martins Alves</t>
  </si>
  <si>
    <t>Nepomuceno</t>
  </si>
  <si>
    <t>Residência de aprimoramento em técnicas de Cenográfia</t>
  </si>
  <si>
    <t>Vitor de Paula Torres Cravo</t>
  </si>
  <si>
    <t xml:space="preserve">MUTABILIDADE DA VOZ I: AUTOESTIMA E AUTÔNOMIA </t>
  </si>
  <si>
    <t>Lui Rodrigues dos Santos</t>
  </si>
  <si>
    <t xml:space="preserve">97
</t>
  </si>
  <si>
    <t>EP Diversidade Musical</t>
  </si>
  <si>
    <t>Simão Breno Cândido Silva</t>
  </si>
  <si>
    <t xml:space="preserve">Boa Esperança </t>
  </si>
  <si>
    <t xml:space="preserve">Residência Técnica em Produção Cultural </t>
  </si>
  <si>
    <t>Jany Francisca dos Santos</t>
  </si>
  <si>
    <t>Pesquisa: A arte cultura e turismo para todos!</t>
  </si>
  <si>
    <t xml:space="preserve">Celma Bosque Gonçalves </t>
  </si>
  <si>
    <t xml:space="preserve">Curso intensivo de direção de arte – intensivo - São Paulo  </t>
  </si>
  <si>
    <t>Ângela Maria Alves</t>
  </si>
  <si>
    <t>Formação em produção e gestão cultural</t>
  </si>
  <si>
    <t>Priscila Stefani Sousa storck</t>
  </si>
  <si>
    <t>Laboratório de criação em multilinguagens</t>
  </si>
  <si>
    <t>Leonardo Coessens Guimarães Assis</t>
  </si>
  <si>
    <t>Curso game designer</t>
  </si>
  <si>
    <t>Laura Cruz da Silva</t>
  </si>
  <si>
    <t xml:space="preserve">PLURARTE  </t>
  </si>
  <si>
    <t xml:space="preserve">Alice Cristina Vieira Eduardo </t>
  </si>
  <si>
    <t xml:space="preserve">Varginha </t>
  </si>
  <si>
    <t xml:space="preserve">28,0
</t>
  </si>
  <si>
    <t>Empoderamento da Mulher: Reflexões Necessárias</t>
  </si>
  <si>
    <t>Magda Pereira Pinto</t>
  </si>
  <si>
    <t>Poços de Caldas  MG</t>
  </si>
  <si>
    <t>Produção e Gestão Cultural: tecendo encontros formativos em arte e cultura</t>
  </si>
  <si>
    <t>Marcus Venitius Bonato Filho</t>
  </si>
  <si>
    <t>Barbacena MG</t>
  </si>
  <si>
    <t>Corpografias – Dramaturgia na Dança</t>
  </si>
  <si>
    <t>Carlos dos Santos Passos</t>
  </si>
  <si>
    <t xml:space="preserve">Projeto Xilogravuras sustentáveis </t>
  </si>
  <si>
    <t>Henrique Fernandes Leite Figueiredo</t>
  </si>
  <si>
    <t>Raylson Leno de Jesus Silva</t>
  </si>
  <si>
    <t>Dança Clássica Indiana segundo os mestres as escrituras e os praticantes</t>
  </si>
  <si>
    <t xml:space="preserve">15
</t>
  </si>
  <si>
    <t>Três habilidades para a figurinista</t>
  </si>
  <si>
    <t>Olívia Marinho Silva Lima</t>
  </si>
  <si>
    <t>O poder de influência social e criativa nas propostas teatrais de Boal e Brecht.</t>
  </si>
  <si>
    <t>Alexia Cristina dos Santos Silva</t>
  </si>
  <si>
    <t>Bolsa em Iluminação cênica</t>
  </si>
  <si>
    <t>Alemilde Teodoro da Costa</t>
  </si>
  <si>
    <t xml:space="preserve">Realizado um sonho </t>
  </si>
  <si>
    <t xml:space="preserve">Flavianni mireiddy Teixeira Silva Santos </t>
  </si>
  <si>
    <t>DANÇA FRUTAL</t>
  </si>
  <si>
    <t>QUENIA REIS GONCALVES COSTA</t>
  </si>
  <si>
    <t>Frutal</t>
  </si>
  <si>
    <t xml:space="preserve">23,0
</t>
  </si>
  <si>
    <t>Residência Artística em Jogos Tradicionais para a Formação de Jovens Músicos</t>
  </si>
  <si>
    <t>Reginaldo dos Santos</t>
  </si>
  <si>
    <t>Matozinhos</t>
  </si>
  <si>
    <t xml:space="preserve">33,000
</t>
  </si>
  <si>
    <t>Quebrando barreiras: Formação de Pós-Graduação em Produção Cultural</t>
  </si>
  <si>
    <t>Bruna Rocon Cabral Sizílio</t>
  </si>
  <si>
    <t>2ª Edição do selo O DANDAN TA COM SAUDADE</t>
  </si>
  <si>
    <t>Gabriel Araujo da Luz Moreira</t>
  </si>
  <si>
    <t>O Axé pelos ares</t>
  </si>
  <si>
    <t>Rodrigo Fernandes Nogueira</t>
  </si>
  <si>
    <t xml:space="preserve">80
</t>
  </si>
  <si>
    <t>Residência técnica em museus - trocas profissionais em sustentabilidade</t>
  </si>
  <si>
    <t>Vinicius Santos da Silva</t>
  </si>
  <si>
    <t xml:space="preserve">79,250
</t>
  </si>
  <si>
    <t>Bolsa Residência</t>
  </si>
  <si>
    <t>Jaqueline Carla da Silva</t>
  </si>
  <si>
    <t xml:space="preserve">100
</t>
  </si>
  <si>
    <t>Multiplataformas Periféricas - Investigação em Arte e Mídia</t>
  </si>
  <si>
    <t>Guilherme Alexon Silvério Pinto</t>
  </si>
  <si>
    <t>Santa luzia</t>
  </si>
  <si>
    <t xml:space="preserve">CAPACITAÇÃO TÉCNICA NA ÁREA DO VIDEOMAPPING </t>
  </si>
  <si>
    <t>Nélio José Batista Costa</t>
  </si>
  <si>
    <t xml:space="preserve">55,000
</t>
  </si>
  <si>
    <t>Lentes da Transformação</t>
  </si>
  <si>
    <t>Renato de Ávila Rodrigues</t>
  </si>
  <si>
    <t xml:space="preserve">41,750
</t>
  </si>
  <si>
    <t>Residência Sonho Forte - Sonho Sorte</t>
  </si>
  <si>
    <t>Carolina Nascimento Valadares Santana</t>
  </si>
  <si>
    <t>Miragem Tropical</t>
  </si>
  <si>
    <t>Gabriel Andres Caram de Sousa</t>
  </si>
  <si>
    <t xml:space="preserve">46,750
</t>
  </si>
  <si>
    <t>Transformando figurino</t>
  </si>
  <si>
    <t>Angelica Braz da Cruz Silva</t>
  </si>
  <si>
    <t xml:space="preserve">64,250
</t>
  </si>
  <si>
    <t>Sangue Azul Pedra Dourada Suor Preto</t>
  </si>
  <si>
    <t>Italo Charles de Almeida Pereira</t>
  </si>
  <si>
    <t xml:space="preserve">79,250
</t>
  </si>
  <si>
    <t>Residência em Desenvolvimento de Apps para a Cultura</t>
  </si>
  <si>
    <t>Farley Pyter Alves do Nascimento</t>
  </si>
  <si>
    <t xml:space="preserve">43,000
</t>
  </si>
  <si>
    <t>MODELANDO NOSSAS RAÍZES</t>
  </si>
  <si>
    <t>DUCINEIA APARECIDA SANTOS SILVA</t>
  </si>
  <si>
    <t>Riacho dos Machados</t>
  </si>
  <si>
    <t xml:space="preserve">50,750
</t>
  </si>
  <si>
    <t xml:space="preserve">Olhares Interiores </t>
  </si>
  <si>
    <t xml:space="preserve">Anthony Christian Pires Fernandes </t>
  </si>
  <si>
    <t xml:space="preserve">60,500
</t>
  </si>
  <si>
    <t xml:space="preserve">Residência Artística - Angola Air Encontros e Consonâncias com a herança Afro mineira </t>
  </si>
  <si>
    <t>Adriana Santana da Silva</t>
  </si>
  <si>
    <t>Cláudio</t>
  </si>
  <si>
    <t xml:space="preserve">Tecendo Tradições e Cores: Artesanato Sustentável na Zona Rural de Divinópolis </t>
  </si>
  <si>
    <t xml:space="preserve">Cristiane Aparecida Gontijo Victer </t>
  </si>
  <si>
    <t xml:space="preserve">Divinópolis </t>
  </si>
  <si>
    <t>Nina de Figueiredo Brina aragón</t>
  </si>
  <si>
    <t xml:space="preserve"> CURSO COMPLETO AIRSCULPING MIXAGEM / TEORIA DE ÁUDIO </t>
  </si>
  <si>
    <t>Valdimara Dornelas de Souza</t>
  </si>
  <si>
    <t>São João Nepomuceno</t>
  </si>
  <si>
    <t>Ressoar - um projeto para investigar o som e deixar ressoar de dentro</t>
  </si>
  <si>
    <t>Maria Cordélia de Souza Lima Galasso</t>
  </si>
  <si>
    <t xml:space="preserve">Perfect Bitch- Visual Álbum </t>
  </si>
  <si>
    <t xml:space="preserve">Carlos Henrique Martinho Duarte </t>
  </si>
  <si>
    <t xml:space="preserve">53
</t>
  </si>
  <si>
    <t>Uma autoetnografia sobre a gravação do álbum Velho Bandido</t>
  </si>
  <si>
    <t>Felipe de Oliveira Rodrigues</t>
  </si>
  <si>
    <t>Aperfeiçoamento Cultural Priscila  - Berbela Produções</t>
  </si>
  <si>
    <t>Priscila Gonçalves de Sousa Lima Alves</t>
  </si>
  <si>
    <t xml:space="preserve">Patrocínio  MG </t>
  </si>
  <si>
    <t xml:space="preserve">VIVÊNCIAS </t>
  </si>
  <si>
    <t xml:space="preserve">Lucas Miguel da Silva Alves </t>
  </si>
  <si>
    <t xml:space="preserve">59,250
</t>
  </si>
  <si>
    <t>Sons Vivos: A Alma de São João Del Rei em Música Experimental</t>
  </si>
  <si>
    <t>Ricardo Pinheiro</t>
  </si>
  <si>
    <t xml:space="preserve">28,000
</t>
  </si>
  <si>
    <t>Bolsa artística: Aulas de Canto</t>
  </si>
  <si>
    <t>Jacqueline Maria Araújo de Oliveira</t>
  </si>
  <si>
    <t xml:space="preserve">65,500
</t>
  </si>
  <si>
    <t>Pesquisa sobre Mulheres no mercado de Produção</t>
  </si>
  <si>
    <t>Vivian Britto Kevorkian</t>
  </si>
  <si>
    <t xml:space="preserve">35,000
</t>
  </si>
  <si>
    <t>Sete Lagoas no Eixo da Produção</t>
  </si>
  <si>
    <t>Franklin Matheus Gomes Gonçalves</t>
  </si>
  <si>
    <t>Residência Técnica em Equipes Técnicas de Teatro</t>
  </si>
  <si>
    <t>Henrique Sousa Fonseca</t>
  </si>
  <si>
    <t xml:space="preserve">57,500
</t>
  </si>
  <si>
    <t>A mulher do capitão</t>
  </si>
  <si>
    <t>Jeanne Marie Madeleine Kieffer</t>
  </si>
  <si>
    <t>Guapé</t>
  </si>
  <si>
    <t>A ARTE DA BAMBUARIA: CONSTRUINDO CENÁRIOS BELÍSSIMOS E SUSTENTÁVEIS</t>
  </si>
  <si>
    <t>Hely Rodrigues Vieira de Souza</t>
  </si>
  <si>
    <t xml:space="preserve">63,750
</t>
  </si>
  <si>
    <t>Residência artística em circo social</t>
  </si>
  <si>
    <t>Christian Javier Naigua Aucancela</t>
  </si>
  <si>
    <t xml:space="preserve">53,000
</t>
  </si>
  <si>
    <t>Pretos no Topo! - Pesquisa</t>
  </si>
  <si>
    <t>Jessica Batista Vilas</t>
  </si>
  <si>
    <t xml:space="preserve">53,750
</t>
  </si>
  <si>
    <t xml:space="preserve">Mulheres na Produção Cultural </t>
  </si>
  <si>
    <t>Michelle de Jesus Braga</t>
  </si>
  <si>
    <t xml:space="preserve">20,000
</t>
  </si>
  <si>
    <t>LeoZ - Caderno de Composições</t>
  </si>
  <si>
    <t>Leonardo Santos Medeiros</t>
  </si>
  <si>
    <t>Tragédias: projeto de estudo</t>
  </si>
  <si>
    <t>Rita de Cásia Clemente</t>
  </si>
  <si>
    <t>Intimidades pesquisa artística teatral sobre escrevivências</t>
  </si>
  <si>
    <t>Ravik Ritiely Gomes Oliveira</t>
  </si>
  <si>
    <t>Residência Trilha dos Sabores Saberes e Memorias das Plantas Comestíveis Tradicionais</t>
  </si>
  <si>
    <t xml:space="preserve">Lucia Rodrigues de Souza </t>
  </si>
  <si>
    <t>Ribeirão das Neves</t>
  </si>
  <si>
    <t xml:space="preserve">70,750
</t>
  </si>
  <si>
    <t xml:space="preserve">D. Dona - Da rima à residência uma jornada feminina. </t>
  </si>
  <si>
    <t>Karina Nezio Jurkevicz Sembay</t>
  </si>
  <si>
    <t>Acabamento premium: toque de rosas</t>
  </si>
  <si>
    <t>Karina Felipe Amaral</t>
  </si>
  <si>
    <t>nova união</t>
  </si>
  <si>
    <t>Sankofa: memórias da diáspora para Minas Gerais</t>
  </si>
  <si>
    <t>Silvia Cristina dos Reis</t>
  </si>
  <si>
    <t>Tiradentes</t>
  </si>
  <si>
    <t>As canções românticas de Caetano Veloso</t>
  </si>
  <si>
    <t>Carlos Alberto Reis</t>
  </si>
  <si>
    <t>Residência Artística Filhos da Zona da Mata</t>
  </si>
  <si>
    <t>Marco Antonio Bouquard Cunha</t>
  </si>
  <si>
    <t>Além Paraíba</t>
  </si>
  <si>
    <t>Ferramentas digitais gratuitas para produção artística</t>
  </si>
  <si>
    <t>Bruno Ferreira Malaguti Soares</t>
  </si>
  <si>
    <t>Ribeirão Das Neves</t>
  </si>
  <si>
    <t>Mixando Facil</t>
  </si>
  <si>
    <t>Isvan Luis da Silva</t>
  </si>
  <si>
    <t xml:space="preserve">boa esperança </t>
  </si>
  <si>
    <t>BregaMagick</t>
  </si>
  <si>
    <t>Nathan Barbosa da Silva</t>
  </si>
  <si>
    <t>Pesquisa confluência de conhecimentos</t>
  </si>
  <si>
    <t>Marcus Diego de Almeida e Silva Reboredo</t>
  </si>
  <si>
    <t>Residência Two Dance Project e Westside Full</t>
  </si>
  <si>
    <t>Jéssica Pereira Nascimento</t>
  </si>
  <si>
    <t>RESIDÊNCIA ARTÍSTICA COM O GRUPO SARUÊ</t>
  </si>
  <si>
    <t>ALAN KELLER DE FIGUEIREDO JARDIM</t>
  </si>
  <si>
    <t xml:space="preserve">88,00
</t>
  </si>
  <si>
    <t xml:space="preserve">Circo em Bambu: Residência Criativa </t>
  </si>
  <si>
    <t>Roberta Lorrayne Teixeira Turíbio</t>
  </si>
  <si>
    <t xml:space="preserve">72,50
</t>
  </si>
  <si>
    <t>“Residência de dança contemporânea - Convergências”</t>
  </si>
  <si>
    <t xml:space="preserve">Gabriela Fernandes Abreu </t>
  </si>
  <si>
    <t>“enCANTO DA VOZ”</t>
  </si>
  <si>
    <t xml:space="preserve">MARIANA SOUZA GOMES </t>
  </si>
  <si>
    <t xml:space="preserve">Entrelaçando historias </t>
  </si>
  <si>
    <t xml:space="preserve">Karina de Paula Vilas Boas </t>
  </si>
  <si>
    <t>Lambari</t>
  </si>
  <si>
    <t xml:space="preserve"> Intercambio de pesquisa: A melhor Idade</t>
  </si>
  <si>
    <t>Carine Michelucci Moralez</t>
  </si>
  <si>
    <t>Poços De Caldas</t>
  </si>
  <si>
    <t>Residência Casa da Dança Tati Sanchis</t>
  </si>
  <si>
    <t>Taís Ferreira Rodrigues</t>
  </si>
  <si>
    <t>Danças by LA</t>
  </si>
  <si>
    <t>Lorena Ozaires de Aguilar</t>
  </si>
  <si>
    <t>Memorizando a Cena: Estudo sobre a Prática de atores e atrizes com textos no teatro</t>
  </si>
  <si>
    <t>Priscila Natany Resende</t>
  </si>
  <si>
    <t>Residência MOVIMENTOS POSSÍVEIS</t>
  </si>
  <si>
    <t>Lilian Gil</t>
  </si>
  <si>
    <t>Passeios Botânicos ou O que pode o corpo-planta</t>
  </si>
  <si>
    <t xml:space="preserve">Anna Silviano Brandão Correa Lima do Nascimento </t>
  </si>
  <si>
    <t xml:space="preserve">58,750
</t>
  </si>
  <si>
    <t xml:space="preserve">Formação Continuada para Artistas </t>
  </si>
  <si>
    <t xml:space="preserve">Nina Flor Gomes Loyolla </t>
  </si>
  <si>
    <t>A PESQUISA TRATA DO levantamento histórico da Deu Palla trajetória resistência e memória</t>
  </si>
  <si>
    <t>Antônio Carlos Ferreira</t>
  </si>
  <si>
    <t>Confins</t>
  </si>
  <si>
    <t>Nome do Projeto: Residência Artística em Acrobacia Aérea</t>
  </si>
  <si>
    <t>Anne Helizabeth Pereira Amaro</t>
  </si>
  <si>
    <t>Residência Sênior: Fortalecimento Físico e Bem-Estar na Terceira Idade</t>
  </si>
  <si>
    <t>Indra Isadora Oliveira Desmoulins</t>
  </si>
  <si>
    <t>WORSHOP- REGISTRO DE MARCAS PRATICA DESCOMPLICADA</t>
  </si>
  <si>
    <t xml:space="preserve">LUANA RAQUEL RAMOS DOS SANTOS </t>
  </si>
  <si>
    <t>UNAI-MG</t>
  </si>
  <si>
    <t xml:space="preserve">CURSO DE ROTEIRO PARA TEATRO E DIREÇÃO DE ARTE </t>
  </si>
  <si>
    <t xml:space="preserve">MATHEUS ANDRES CALIXTO SOARES </t>
  </si>
  <si>
    <t>CURSO DIREÇÃO TEATRAL OS PRINCIPAIS DIRETORES DO SECULO XX E TEATRO MUSICAL</t>
  </si>
  <si>
    <t>LICE ALVES CALIXTO</t>
  </si>
  <si>
    <t>Bolsa de residência artística - Renan Índio</t>
  </si>
  <si>
    <t>Renan Cézar Antunes Índio do Brasil</t>
  </si>
  <si>
    <t xml:space="preserve">Rádio ZAP Humanizar Alegria no Ar com Lucas Natureza </t>
  </si>
  <si>
    <t xml:space="preserve">Lucas Braga de Ávila Salgado </t>
  </si>
  <si>
    <t xml:space="preserve">Timóteo </t>
  </si>
  <si>
    <t xml:space="preserve">66,7
</t>
  </si>
  <si>
    <t>Residência Prometeu84: processos de criação cênica</t>
  </si>
  <si>
    <t>Fransérgio Gonçalves de Araújo</t>
  </si>
  <si>
    <t xml:space="preserve">68
</t>
  </si>
  <si>
    <t>Andança pelo teatro popular (projeto de pesquisa e formação na arte da cena)</t>
  </si>
  <si>
    <t>Sabrina de Oliveira Moura</t>
  </si>
  <si>
    <t>São José da Barra</t>
  </si>
  <si>
    <t>Preparação para execução do Espetáculo de Dança e Teatro Assim na terra como no céu</t>
  </si>
  <si>
    <t>Daniele Vivian Sirqueira Maximiano</t>
  </si>
  <si>
    <t xml:space="preserve">55
</t>
  </si>
  <si>
    <t>Cozinha Mineira o Elo da Mineiridade</t>
  </si>
  <si>
    <t xml:space="preserve">Alvimar Neri Pinto </t>
  </si>
  <si>
    <t xml:space="preserve">ABARQUE  AMPLIANDO AS ONDAS CULTURAIS </t>
  </si>
  <si>
    <t>THAIS FERREIRA DE ALMEIDA</t>
  </si>
  <si>
    <t>MINAS NOVAS - MG</t>
  </si>
  <si>
    <t>Espelho Dágua: a musicalidade barranqueira em grupos tradicionais de Manga</t>
  </si>
  <si>
    <t>PEDRO DE MELO BRAGA</t>
  </si>
  <si>
    <t>RESIDÊNCIA ARTÍSTICA E PESQUISA: “VIVENCIANDO A PRÁTICA TEATRAL”</t>
  </si>
  <si>
    <t xml:space="preserve">LEANDRO DA SILVA PORTO </t>
  </si>
  <si>
    <t xml:space="preserve">43,00
</t>
  </si>
  <si>
    <t>Residência Espaços CorpoMente Dançantes.</t>
  </si>
  <si>
    <t>Priscila Sandes Reboredo de Almeida</t>
  </si>
  <si>
    <t>Faces Contemporâneas do Quilombo de Pinhões</t>
  </si>
  <si>
    <t>André Silvério Guimarães</t>
  </si>
  <si>
    <t>Nome do Projeto: Residência Artística Dança da União</t>
  </si>
  <si>
    <t>Henrique Talles Oliveira Pinheiro</t>
  </si>
  <si>
    <t xml:space="preserve">36,25
</t>
  </si>
  <si>
    <t>Construindo conhecimento em Dança</t>
  </si>
  <si>
    <t xml:space="preserve">Débora Barbosa de Souza Oliveira </t>
  </si>
  <si>
    <t xml:space="preserve">70,000
</t>
  </si>
  <si>
    <t>Residência Artística em Malabares e Equilibrismo</t>
  </si>
  <si>
    <t>Thalia de Fátima Resende Silva</t>
  </si>
  <si>
    <t xml:space="preserve">41,25
</t>
  </si>
  <si>
    <t>ARTIVISMO DRAG KING – O PRINCÍPIO DA AUTOCOBAIA – PIRATARIA DE GÊNERO</t>
  </si>
  <si>
    <t>Patrícia Diniz Novaes</t>
  </si>
  <si>
    <t xml:space="preserve">67,500
</t>
  </si>
  <si>
    <t>Mamulengos de MInas</t>
  </si>
  <si>
    <t>Vitor Ribeiro do Valle Nicolau</t>
  </si>
  <si>
    <t>Guaxupé</t>
  </si>
  <si>
    <t xml:space="preserve">68,000
</t>
  </si>
  <si>
    <t>Residência técnica em grupos teatrais do interior de Minas Gerais</t>
  </si>
  <si>
    <t>Bruno Moraes Regenthal</t>
  </si>
  <si>
    <t>Residência Artística em Danças Urbanas na Petite Ballerine - Conceição do Mato Dentro</t>
  </si>
  <si>
    <t>Gustavo Durso Aleixo</t>
  </si>
  <si>
    <t xml:space="preserve">52,000
</t>
  </si>
  <si>
    <t>Aperfeiçoamento em artes visuais com foco em fotografia</t>
  </si>
  <si>
    <t>André de Oliveira Corsi</t>
  </si>
  <si>
    <t>Residência Artística - Festa de Santo Antônio e São Sebastião</t>
  </si>
  <si>
    <t>Gabriel Teixeira Costa</t>
  </si>
  <si>
    <t xml:space="preserve">89,50
</t>
  </si>
  <si>
    <t>DanceAdm</t>
  </si>
  <si>
    <t xml:space="preserve">Nathalia Christina Lobo Silva </t>
  </si>
  <si>
    <t>Projeto: “  Das margens do rio Ponciá. Criação dramatúrgica ”</t>
  </si>
  <si>
    <t>Rodrigo Francisco Correa de Oliveira</t>
  </si>
  <si>
    <t>Belo  Horizonte</t>
  </si>
  <si>
    <t>Bolsa em iluminação cênica</t>
  </si>
  <si>
    <t>Walace Oliveira Dias</t>
  </si>
  <si>
    <t>Tempo e território: terra e rua</t>
  </si>
  <si>
    <t>Luiza Poeiras Amorim</t>
  </si>
  <si>
    <t xml:space="preserve">PESQUISA E PROCESSOS CRIATIVOS ENTRE O TEATRO ÉPICO E O TEATRO CONTEMPORÂNEO </t>
  </si>
  <si>
    <t>Clayton Lucas da Silva</t>
  </si>
  <si>
    <t>Residência Artística: Dramaturgias femininas</t>
  </si>
  <si>
    <t>Daniela Cristiana Alves</t>
  </si>
  <si>
    <t>“Residências Capacitor Cênico – Territórios Femininos Invisíveis”</t>
  </si>
  <si>
    <t>Roberta Adriana Silva Martins Andrade</t>
  </si>
  <si>
    <t>OHUN Ancestrais do Amanhã</t>
  </si>
  <si>
    <t>Yesla Laisa Arruda</t>
  </si>
  <si>
    <t xml:space="preserve">São Thomé das Letras </t>
  </si>
  <si>
    <t>Oficinas de Dança Oriental Árabe</t>
  </si>
  <si>
    <t>Sandra Regina Sgarbi</t>
  </si>
  <si>
    <t>Caldas</t>
  </si>
  <si>
    <t xml:space="preserve">22,0
</t>
  </si>
  <si>
    <t>Hábitos X Inovação: Modos de Treinamento e Composição em Dança através da Improvisação</t>
  </si>
  <si>
    <t>Letícia Oliveira Teixeira</t>
  </si>
  <si>
    <t>Perambulando pelas roças de Itamonte</t>
  </si>
  <si>
    <t>O signo da água para as etnias Puri e Pataxó</t>
  </si>
  <si>
    <t>Lara Fagundes Pereira</t>
  </si>
  <si>
    <t>Antônio Carlos</t>
  </si>
  <si>
    <t>Residência Artística para Processo Criativo da Obra Micelles: Membranas Digitais</t>
  </si>
  <si>
    <t>Adriana Gomes de Oliveira</t>
  </si>
  <si>
    <t>Marimbondo</t>
  </si>
  <si>
    <t>Carolina Souza Macedo</t>
  </si>
  <si>
    <t xml:space="preserve">20
</t>
  </si>
  <si>
    <t>Animais Marinhos da Costa de Belo Horizonte</t>
  </si>
  <si>
    <t>Daniel Lucas Junqueira</t>
  </si>
  <si>
    <t xml:space="preserve">53,125
</t>
  </si>
  <si>
    <t>Linhas</t>
  </si>
  <si>
    <t>Pedro Henrique Trindade Kalil Auad</t>
  </si>
  <si>
    <t xml:space="preserve">64,5
</t>
  </si>
  <si>
    <t>Guia de Vivência de Pessoas Convivendo com Desordens Relacionadas ao Glúten</t>
  </si>
  <si>
    <t>Eric Vinícius Ribeiro da Silva</t>
  </si>
  <si>
    <t>Corinto</t>
  </si>
  <si>
    <t>Um registro dos Raizeiros de São João del Rei - Minas Gerais</t>
  </si>
  <si>
    <t>Diana Elisa Queiroz de Medeiros Paulos</t>
  </si>
  <si>
    <t>Bolsa de desenvolvimento literário</t>
  </si>
  <si>
    <t>André Gustavo de Assis Vieira</t>
  </si>
  <si>
    <t>Escrita total método de escrita criativa para o texto</t>
  </si>
  <si>
    <t>Vinícius Fernandes Cardoso</t>
  </si>
  <si>
    <t>BACKSTAGE: INFLUÊNCIAS DOS BASTIDORES NA CRIAÇÃO E EXECUÇÃO DE ESPETÁCULOS</t>
  </si>
  <si>
    <t>Bruno Cerezoli de Castro</t>
  </si>
  <si>
    <t>FEIRA LIVRE DE CAPELINHA - TRAJETÓRIA HISTÓRICA E SOCIAL</t>
  </si>
  <si>
    <t>FERNANDO CORDEIRO DA COSTA</t>
  </si>
  <si>
    <t>CAPELINHA</t>
  </si>
  <si>
    <t xml:space="preserve">37
</t>
  </si>
  <si>
    <t>As histórias do Alvorada e de Guarda-Mor (MG) como subsídios para a escrita de um romance</t>
  </si>
  <si>
    <t>Sinvaldo Assunção da Silva Júnior</t>
  </si>
  <si>
    <t>Bolsa Gleidston Alis - Aprofundamento em viola caipira</t>
  </si>
  <si>
    <t>Gleidston Alis Mendes de Campos</t>
  </si>
  <si>
    <t>Betim-MG</t>
  </si>
  <si>
    <t>Residência Artística em Cravo junto à Camerata Antiga de Uberlândia</t>
  </si>
  <si>
    <t xml:space="preserve">Robson Bessa Costa </t>
  </si>
  <si>
    <t xml:space="preserve">Belo Horiozinte </t>
  </si>
  <si>
    <t xml:space="preserve">58,000
</t>
  </si>
  <si>
    <t>Tinguê Na Caxanga</t>
  </si>
  <si>
    <t>PEDRO AUGUSTO SOARES DE MENEZES</t>
  </si>
  <si>
    <t xml:space="preserve">Técnicas expandidas para viola - Arranjo para orquestra de violas </t>
  </si>
  <si>
    <t>Gustavo Pereira Costa</t>
  </si>
  <si>
    <t>São Lourenço MG</t>
  </si>
  <si>
    <t>ResSoA</t>
  </si>
  <si>
    <t>Manuel de Almeida Magalhães Andrade</t>
  </si>
  <si>
    <t>Freqüências da Serra - Uma exploração sonora da Lapinha da Serra</t>
  </si>
  <si>
    <t>Anderson de Almeida Alves</t>
  </si>
  <si>
    <t xml:space="preserve">80,750
</t>
  </si>
  <si>
    <t xml:space="preserve">Negros Cantos: Cantar Junto é Resgatar Historias </t>
  </si>
  <si>
    <t xml:space="preserve">Sebastião Gonçalves Júnior </t>
  </si>
  <si>
    <t xml:space="preserve">São João del Rei </t>
  </si>
  <si>
    <t>Residência Técnica em áudio - Produtora Audiovisual Alimento dos Deuses</t>
  </si>
  <si>
    <t>Rafael Augusto da Silva</t>
  </si>
  <si>
    <t xml:space="preserve">74,250
</t>
  </si>
  <si>
    <t>Cinema e Antropologia: Pesquisa sobre o Rompimento da Barragem de Brumadinho</t>
  </si>
  <si>
    <t>Leandro Monteiro Oliveira Pinho</t>
  </si>
  <si>
    <t>Guanhães</t>
  </si>
  <si>
    <t xml:space="preserve">22,000
</t>
  </si>
  <si>
    <t>REPARE: projeto de pesquisa e incentivo ao upcycling</t>
  </si>
  <si>
    <t>Caroline Campos da Silva</t>
  </si>
  <si>
    <t>Bolsa - Especialização do Patrimônio na UFBA (Planejar a Fazendinha D. Izabel - na Favela)</t>
  </si>
  <si>
    <t>Nilton César da Silva</t>
  </si>
  <si>
    <t>Dando Nome as Linhas</t>
  </si>
  <si>
    <t>Vitor Lopes de Oliveira</t>
  </si>
  <si>
    <t>Januária - MG</t>
  </si>
  <si>
    <t>balé como Arte</t>
  </si>
  <si>
    <t xml:space="preserve">Yasmin Nishi de Oliveira </t>
  </si>
  <si>
    <t>Pouso Alegre</t>
  </si>
  <si>
    <t xml:space="preserve">Sonho de um artista </t>
  </si>
  <si>
    <t>Deoclécio Macedo</t>
  </si>
  <si>
    <t>Curvelo</t>
  </si>
  <si>
    <t xml:space="preserve">44,250
</t>
  </si>
  <si>
    <t xml:space="preserve">Mary nas alturas </t>
  </si>
  <si>
    <t>Mariana Simão costa</t>
  </si>
  <si>
    <t xml:space="preserve">61,250
</t>
  </si>
  <si>
    <t>MOVENÇAS: PLURALIDADES E DISSIDÊNCIAS EM DANÇA CONTEMPORÂNEA</t>
  </si>
  <si>
    <t>Maria Emília da Cruz Gomes</t>
  </si>
  <si>
    <t>Mariana/MG</t>
  </si>
  <si>
    <t xml:space="preserve">Ícaros tecidos </t>
  </si>
  <si>
    <t xml:space="preserve">Ícaros Rocha de Souza </t>
  </si>
  <si>
    <t xml:space="preserve">Pedro Leopoldo </t>
  </si>
  <si>
    <t>Residência Aquilo que se torna</t>
  </si>
  <si>
    <t>Heleno Carneiro da Cunha Silva</t>
  </si>
  <si>
    <t xml:space="preserve">Nova Lima </t>
  </si>
  <si>
    <t>Atlas de Gestualidades</t>
  </si>
  <si>
    <t>Violeta Vaz Penna</t>
  </si>
  <si>
    <t>Esmeraldas</t>
  </si>
  <si>
    <t xml:space="preserve">59,500
</t>
  </si>
  <si>
    <t>BOLSA RESIDENCIA TÉCNICA DE SONORIZAÇÃO SANE</t>
  </si>
  <si>
    <t>SANE BATISTA GALONETI</t>
  </si>
  <si>
    <t>FORMIGA</t>
  </si>
  <si>
    <t>residência cultura rural em Piranga</t>
  </si>
  <si>
    <t>Jonatas Olier Araujo da Silva</t>
  </si>
  <si>
    <t>Piranga</t>
  </si>
  <si>
    <t xml:space="preserve">60,750
</t>
  </si>
  <si>
    <t>BOLSA RESIDENCIA TÉCNICA DE SONORIZAÇÃO</t>
  </si>
  <si>
    <t>Suena Batista Galoneti</t>
  </si>
  <si>
    <t>Desenvolvimento/capacitação técnica através dos cursos de áudio da DGC</t>
  </si>
  <si>
    <t>Fabrício Bastos Pereira Lins</t>
  </si>
  <si>
    <t>Residência junto à comunidade indígena Borum-Kren</t>
  </si>
  <si>
    <t>Raquel Silva de Paula</t>
  </si>
  <si>
    <t>Aperfeiçoamento em técnicas e práticas da aplicação da cor em filmes de animação</t>
  </si>
  <si>
    <t>Luiza Maria de Almeida Silva</t>
  </si>
  <si>
    <t>Curso de Design de Animação EaD Méliès</t>
  </si>
  <si>
    <t>Silas Carmo Teixeira</t>
  </si>
  <si>
    <t xml:space="preserve">61,750
</t>
  </si>
  <si>
    <t>Carlos Drummond de Andrade sobre Itabira-MG: Uma pretérita máquina da escravaria.</t>
  </si>
  <si>
    <t>Lucas da Silva Silvestre</t>
  </si>
  <si>
    <t>Espinosa-MG</t>
  </si>
  <si>
    <t xml:space="preserve">84,500
</t>
  </si>
  <si>
    <t>Cultura pernambucana em solo mineiro: mapeando grupos de maracatu em Minas Gerais</t>
  </si>
  <si>
    <t>Jéssica Helena da Silva</t>
  </si>
  <si>
    <t>Campestre</t>
  </si>
  <si>
    <t>Potencialidades educativas da arte na interface ciência-natureza</t>
  </si>
  <si>
    <t>Daniela Franco Carvalho</t>
  </si>
  <si>
    <t>Arte e Cultura de Quilombos: Cantos e Encantos</t>
  </si>
  <si>
    <t>Angelo César Fernandes Dias</t>
  </si>
  <si>
    <t>Publicação da pesquisa -  Insurgências da palhaçaria na cena contemporânea</t>
  </si>
  <si>
    <t>Mariana Augusta Azevedo Silva</t>
  </si>
  <si>
    <t>Diamantina/MG</t>
  </si>
  <si>
    <t>Retratos Literários: perfis do cotidiano</t>
  </si>
  <si>
    <t>Mariana Eleutério Maia Gualberto</t>
  </si>
  <si>
    <t>Pesquisa e Escrita sobre o Rompimento da Barragem de Brumadinho</t>
  </si>
  <si>
    <t xml:space="preserve">Guanhães </t>
  </si>
  <si>
    <t>HABITE-SE: VOZES BÚSSOLAS</t>
  </si>
  <si>
    <t>CARLOS HENRIQUE BARTO JÚNIOR</t>
  </si>
  <si>
    <t>BARBACENA</t>
  </si>
  <si>
    <t xml:space="preserve">Desprendendo os grilhões </t>
  </si>
  <si>
    <t xml:space="preserve">Tatiane Cristina Dias </t>
  </si>
  <si>
    <t xml:space="preserve">Cataguases </t>
  </si>
  <si>
    <t xml:space="preserve">Atirador de faça ( arte circense </t>
  </si>
  <si>
    <t>Rian Matheus Carvalho atiare</t>
  </si>
  <si>
    <t xml:space="preserve">34,2
</t>
  </si>
  <si>
    <t>Pesquisa e experimentação em Dança Contemporânea - Gaga</t>
  </si>
  <si>
    <t>LUIZ HENRIQUE MARQUES CANO</t>
  </si>
  <si>
    <t xml:space="preserve">55,5
</t>
  </si>
  <si>
    <t>Reverber(ART)</t>
  </si>
  <si>
    <t>Luana Martins Oliveira</t>
  </si>
  <si>
    <t xml:space="preserve">68,0
</t>
  </si>
  <si>
    <t xml:space="preserve">Um sonho ou uma palhaçada </t>
  </si>
  <si>
    <t xml:space="preserve">Aleff de Oliveira nogueira </t>
  </si>
  <si>
    <t>“CLOWN: El placer de ser ridículo” - Oficina de Formação para Palhaços</t>
  </si>
  <si>
    <t>Leonardo Roberto Horta</t>
  </si>
  <si>
    <t xml:space="preserve">Projetos Culturais </t>
  </si>
  <si>
    <t xml:space="preserve">João Victor Pires da Silva </t>
  </si>
  <si>
    <t>Conceição do Mato Dentro</t>
  </si>
  <si>
    <t xml:space="preserve">Sonho do palhaço batata </t>
  </si>
  <si>
    <t>Geovane Carvalho Atiare</t>
  </si>
  <si>
    <t xml:space="preserve">Flaviana ( show de bambolê) </t>
  </si>
  <si>
    <t>Flaviana Tamires Teixeira da Silva</t>
  </si>
  <si>
    <t xml:space="preserve">35,5
</t>
  </si>
  <si>
    <t>APERFEIÇOAMENTO TÉCNICO EM ILUMINAÇÃO TEATRAL COM O PICCOLO TEATRO MENEIO</t>
  </si>
  <si>
    <t>Roger Ferreira Xavier</t>
  </si>
  <si>
    <t>Ponte Nova</t>
  </si>
  <si>
    <t>Pesquisa em Cultura História e Educação</t>
  </si>
  <si>
    <t>Gustavo da Rocha Jardim</t>
  </si>
  <si>
    <t>Fronteira Líquida</t>
  </si>
  <si>
    <t>Ludmilla Ramalho Dias Ferreira</t>
  </si>
  <si>
    <t>Observatório da Terra | Edição Bairro Lagoinha</t>
  </si>
  <si>
    <t>Lucas Ferreira de Vasconcellos</t>
  </si>
  <si>
    <t>Residência em técnicas como Assistente de produção  -  Escola de Artes Casa Semifusa</t>
  </si>
  <si>
    <t>Irlana Toledo Cassini</t>
  </si>
  <si>
    <t>Residência Técnica - Assistente de Produção no Festival Artes Vertentes</t>
  </si>
  <si>
    <t>Lucas Rocha Vieira</t>
  </si>
  <si>
    <t>Lavras</t>
  </si>
  <si>
    <t>Aprimoramento em Produção Cultural e Colaboração em Ipatinga</t>
  </si>
  <si>
    <t>Marcel Teodoro Gomes Silva</t>
  </si>
  <si>
    <t xml:space="preserve">Graffiti em conexão Residências urbanas URUGUAI </t>
  </si>
  <si>
    <t>Deivison Talis Rodrigues Silva</t>
  </si>
  <si>
    <t xml:space="preserve">Ipatinga </t>
  </si>
  <si>
    <t>Entre fitas tambores e cabaças</t>
  </si>
  <si>
    <t xml:space="preserve">Leila Aparecida da Cunha </t>
  </si>
  <si>
    <t xml:space="preserve">93,25
</t>
  </si>
  <si>
    <t>A procura da foto perfeita</t>
  </si>
  <si>
    <t>Ricardo Veneziani da Silva Ramos</t>
  </si>
  <si>
    <t xml:space="preserve">68.750
</t>
  </si>
  <si>
    <t>Residência Artística em Parkour: Explorando a Arte do Movimento Urbano</t>
  </si>
  <si>
    <t>Victor Cabral D Vale</t>
  </si>
  <si>
    <t xml:space="preserve">56.250
</t>
  </si>
  <si>
    <t>Faces do Quilombo de Pinhões</t>
  </si>
  <si>
    <t xml:space="preserve">70.500
</t>
  </si>
  <si>
    <t>Amarração para me trazer de volta</t>
  </si>
  <si>
    <t>Paula Regina da Silva Santos</t>
  </si>
  <si>
    <t>São José da Lapa</t>
  </si>
  <si>
    <t xml:space="preserve">84.250
</t>
  </si>
  <si>
    <t>Natos Estamparia Artesanal</t>
  </si>
  <si>
    <t>Fabiana de Moura Rodrigues Alves</t>
  </si>
  <si>
    <t xml:space="preserve">71.250
</t>
  </si>
  <si>
    <t>PRATICAS DO TEATRO DE RUA E ATUAÇÃO HIBRIDA COM TEATRO DE BONECOS</t>
  </si>
  <si>
    <t>GUILHERME DA LUZ SANTOS</t>
  </si>
  <si>
    <t>Cartografia de Mandingas e Benzeções</t>
  </si>
  <si>
    <t>Antonio Tadeu Fagundes Junior</t>
  </si>
  <si>
    <t>Narrativas Visuais: Da teoria à ação.</t>
  </si>
  <si>
    <t>André Luiz Castro e Silva</t>
  </si>
  <si>
    <t>Ervália</t>
  </si>
  <si>
    <t xml:space="preserve">83.250
</t>
  </si>
  <si>
    <t>Pesquisa e processos criativos no Teatro</t>
  </si>
  <si>
    <t>Jéssica Gomes da Silva</t>
  </si>
  <si>
    <t xml:space="preserve">Residência de Aperfeiçoamento em Mixagem e Intercâmbio Cultural </t>
  </si>
  <si>
    <t>Isabela Farina Oliveira Ribeiro</t>
  </si>
  <si>
    <t xml:space="preserve">85,00
</t>
  </si>
  <si>
    <t>Reconexões Latinas</t>
  </si>
  <si>
    <t>Karine Amorim dos Santos</t>
  </si>
  <si>
    <t>Curso Livre de Canto Popular</t>
  </si>
  <si>
    <t>Anariel Cristina Braga Trindade</t>
  </si>
  <si>
    <t>Desvendando o canto popular - MIX VOICE E BELTING COMTEMPORÂNEO</t>
  </si>
  <si>
    <t>Luciano Neder Dall Stella</t>
  </si>
  <si>
    <t>Três Corações - MG</t>
  </si>
  <si>
    <t>Leo Guto - Artes do Vale</t>
  </si>
  <si>
    <t>Residência artística no centro de cultura da Universidade Federal de Lavras</t>
  </si>
  <si>
    <t>Carlos Santana de Oliveira Falavina</t>
  </si>
  <si>
    <t>Residência Artística e Conexões – Regionalidades da Cultura Popular</t>
  </si>
  <si>
    <t>André Luiz Nascimento Dias</t>
  </si>
  <si>
    <t>Residência Técnica em Empreendedorismo Cultural Sustentável</t>
  </si>
  <si>
    <t xml:space="preserve">Christiane Juliana Andrade Fontes </t>
  </si>
  <si>
    <t>Produções de Samba em Minas Gerais: Desafios Gestão Identidade e Ancestralidade</t>
  </si>
  <si>
    <t>Ludmila Firmino</t>
  </si>
  <si>
    <t>Assistência de Produção Cultural</t>
  </si>
  <si>
    <t>TULIO DOS SANTOS GAMA</t>
  </si>
  <si>
    <t xml:space="preserve">72,500
</t>
  </si>
  <si>
    <t>A artista está aqui: atrás e diante das câmeras!</t>
  </si>
  <si>
    <t>Rubia Bernardes Nascimento</t>
  </si>
  <si>
    <t>Uberlândia  - MG</t>
  </si>
  <si>
    <t>O cisne</t>
  </si>
  <si>
    <t>Naessa Marques Pereira</t>
  </si>
  <si>
    <t>Vamoapiá: Causos Prosas e cantorias</t>
  </si>
  <si>
    <t>Vanessa Pereira Gonçalves</t>
  </si>
  <si>
    <t>São Francisco</t>
  </si>
  <si>
    <t>Nossa Escola Saiu do Armário – Pesquisa</t>
  </si>
  <si>
    <t>Thales do Amaral Santos</t>
  </si>
  <si>
    <t xml:space="preserve">A Maquiagem transforma vidas! </t>
  </si>
  <si>
    <t>Ana Clara Melo</t>
  </si>
  <si>
    <t>Aprimoramento Teórico e Prático em Animação e Imagem</t>
  </si>
  <si>
    <t>Fernando Pinheiro Guimarães</t>
  </si>
  <si>
    <t>Jornalismo etnográfico e literário em território indígena</t>
  </si>
  <si>
    <t>Leyce Luise Lisboa Neves</t>
  </si>
  <si>
    <t>Januária-MG</t>
  </si>
  <si>
    <t>Era uma vez cinema - Pesquisa histórica e exposição artística no vão do cinema Cine Canoas</t>
  </si>
  <si>
    <t>Elivelton Ferreira Tomaz</t>
  </si>
  <si>
    <t>São Francisco - MG</t>
  </si>
  <si>
    <t>Residência Técnica em Bibliotecas Comunitárias</t>
  </si>
  <si>
    <t>Felipe Santiago Flores Rocha</t>
  </si>
  <si>
    <t>Imersão de Cerâmica no Vale do Jequitinhonha - MG</t>
  </si>
  <si>
    <t>Maria Carvalho Almeida</t>
  </si>
  <si>
    <t xml:space="preserve">88,250
</t>
  </si>
  <si>
    <t>Curso Técnico em sonorização e mixagem - fundamentos e técnicas</t>
  </si>
  <si>
    <t xml:space="preserve">Curso Técnico em sonorização e mixagem - fundamentos e técnicas </t>
  </si>
  <si>
    <t xml:space="preserve">São João Del Rei </t>
  </si>
  <si>
    <t>Residência Artistica - Vinícius Cabral</t>
  </si>
  <si>
    <t>Vinicius Cabral Ribeiro</t>
  </si>
  <si>
    <t>“Mergulho na dramaturgia de Leilah Assunção com ênfase na construção da personagem</t>
  </si>
  <si>
    <t>Carmen Lorena Jamarino Andrade Parreira</t>
  </si>
  <si>
    <t xml:space="preserve">63,75
</t>
  </si>
  <si>
    <t>Formação Continuada para Artistas</t>
  </si>
  <si>
    <t>Natália Cristina Correa Carvalho</t>
  </si>
  <si>
    <t>Fabrincantes- Criações de novas casas de espetáculos de Teatro lambe-lambe.</t>
  </si>
  <si>
    <t>André Campos Lourenço</t>
  </si>
  <si>
    <t>Unaí</t>
  </si>
  <si>
    <t>Residência Artística Iberomineira</t>
  </si>
  <si>
    <t>CIBELE OLIVEIRA MAIA</t>
  </si>
  <si>
    <t xml:space="preserve">87,50
</t>
  </si>
  <si>
    <t>Poéticas Híbridas: Negociações entre Dança e Circo na Investigação do Corpo Suspenso</t>
  </si>
  <si>
    <t>GRAVURAS E CORES DO CERRADO</t>
  </si>
  <si>
    <t>Gabriel Magalhães Matheus e Souza</t>
  </si>
  <si>
    <t>Carvoeira - Raízes e memórias de um trabalho de subsistência.</t>
  </si>
  <si>
    <t>Daiana Madalena Mendes e Silva</t>
  </si>
  <si>
    <t>Toninho Sôzinha - Canções e memórias do Sertão</t>
  </si>
  <si>
    <t>Joacélio Batista da Silva</t>
  </si>
  <si>
    <t xml:space="preserve">Maria Carvalho Almeida </t>
  </si>
  <si>
    <t>Ruir para insurgir: um estudo sobre dramaturgias de cena feministas</t>
  </si>
  <si>
    <t>Educar expressar e dançar</t>
  </si>
  <si>
    <t>Sinara Alvarenga Machado Ferreira</t>
  </si>
  <si>
    <t xml:space="preserve">Entre campo e cidade: residência em dança e performance </t>
  </si>
  <si>
    <t>Thálita Motta Melo</t>
  </si>
  <si>
    <t xml:space="preserve">93,250
</t>
  </si>
  <si>
    <t xml:space="preserve">Ilumina BH </t>
  </si>
  <si>
    <t>Alexandre Ferreira Ventura</t>
  </si>
  <si>
    <t xml:space="preserve">48,750
</t>
  </si>
  <si>
    <t>Corpo Percussivo - residência de pesquisa e criação de instrumentos</t>
  </si>
  <si>
    <t>Ana Iris Teixeira Silveira</t>
  </si>
  <si>
    <t>Lagoa Santa</t>
  </si>
  <si>
    <t xml:space="preserve">91,75
</t>
  </si>
  <si>
    <t>TELETELA DO FUTURO - GRAVAÇÕES AO VIVO DE RESIDÊNCIAS TRANSFORMADAS EM ÁLBUM</t>
  </si>
  <si>
    <t>Bruno Leal Medeiros</t>
  </si>
  <si>
    <t>Santo Antônio</t>
  </si>
  <si>
    <t>Residência Artística com Rita Clemente</t>
  </si>
  <si>
    <t>Mário Emmanuel de Oliveira Moraes</t>
  </si>
  <si>
    <t>Hilson Tallys Carvalho Silva</t>
  </si>
  <si>
    <t>Infância em Comunidade: transmissão dos saberes brincantes e a linha do tempo</t>
  </si>
  <si>
    <t>Bruny da Fonseca Muruci</t>
  </si>
  <si>
    <t>Pesquisa e Processos Criativos Entre o Teatro Épico e Contemporâneo e samba como Protesto</t>
  </si>
  <si>
    <t>Vera Lúcia Cesário Coelho</t>
  </si>
  <si>
    <t xml:space="preserve">Cenografia Teatral / A materialidade na  encenação </t>
  </si>
  <si>
    <t xml:space="preserve">Gabriela Pereira da Silva </t>
  </si>
  <si>
    <t>CEP 30220190 - Residência para ser alguém na vida</t>
  </si>
  <si>
    <t>Alexandre Correa</t>
  </si>
  <si>
    <t>Criança que dança é muito mais feliz!</t>
  </si>
  <si>
    <t>Laura Lopes Alvarenga Machado Ferreira</t>
  </si>
  <si>
    <t>Residência Artística - atuar com a saudade</t>
  </si>
  <si>
    <t>Júlia Coelho de Medeiros Pereira</t>
  </si>
  <si>
    <t xml:space="preserve">Residência artística em Viçosa - experimentos em dança </t>
  </si>
  <si>
    <t xml:space="preserve">João Victor Espindula Santos </t>
  </si>
  <si>
    <t>Mãe-artista: Finalizações de obras - Você está morta Rodopios e A mãe monstra</t>
  </si>
  <si>
    <t>Maria Luiza Teodoro Guimarães</t>
  </si>
  <si>
    <t xml:space="preserve">Caderno do Jequitinhonha </t>
  </si>
  <si>
    <t>Isis Bey Braga Trindade</t>
  </si>
  <si>
    <t>Contas do meu Rosário: mulheres infâncias e memórias</t>
  </si>
  <si>
    <t>Anna Cariny Dias de Amorim</t>
  </si>
  <si>
    <t>Intercâmbio no Festival Internacional de Máscaras do Cariri</t>
  </si>
  <si>
    <t>Valber Rodrigues Franco</t>
  </si>
  <si>
    <t xml:space="preserve">Bolsa cerâmica para Arte-educação </t>
  </si>
  <si>
    <t>Aline Cristine Carvalho</t>
  </si>
  <si>
    <t>IMERSÃO PARA EMERGIR: BASES PARA UMA FOTOGRAFIA AUTORAL</t>
  </si>
  <si>
    <t>Rosimeire Sabino Miranda</t>
  </si>
  <si>
    <t>Danças Afro brasileira</t>
  </si>
  <si>
    <t>LUCIANA MACIEL ALVES</t>
  </si>
  <si>
    <t>SÃO LOURENÇO</t>
  </si>
  <si>
    <t>ART AFRICA RESIDENCY - De Minas à Africa por debaixo da terra</t>
  </si>
  <si>
    <t>Isadora Canela Martins Martins de Carvalho</t>
  </si>
  <si>
    <t>Educação nos terreiros: A Contribuição do Culto aos Orixás à arte</t>
  </si>
  <si>
    <t>Thais Michelle Mátia Zacarias</t>
  </si>
  <si>
    <t xml:space="preserve">Leandro Rallo </t>
  </si>
  <si>
    <t>Árvores Preciosas: O Verdadeiro Tesouro da Natureza</t>
  </si>
  <si>
    <t xml:space="preserve">Daniel Mansur de Faria </t>
  </si>
  <si>
    <t>Lugares são Pessoas</t>
  </si>
  <si>
    <t xml:space="preserve">Thais Cunha de Abreu </t>
  </si>
  <si>
    <t xml:space="preserve">A vida cotidiana de Ulisses </t>
  </si>
  <si>
    <t>Marcos Afonso Alves Rocha</t>
  </si>
  <si>
    <t>Pintura sobre filme</t>
  </si>
  <si>
    <t>Emerson Martins Morais</t>
  </si>
  <si>
    <t>A plataforma dessa estação é a vida desse meu lugar</t>
  </si>
  <si>
    <t>Hélcio Hipólito Carvalho Queiroz</t>
  </si>
  <si>
    <t>Imaginário Coletivo: A produção de livros de artista na cidade de São João del-Rei</t>
  </si>
  <si>
    <t>Lívia Rodrigues Stefani</t>
  </si>
  <si>
    <t>SerraSonâncias</t>
  </si>
  <si>
    <t xml:space="preserve">Maria Paula Andrade Tolentino </t>
  </si>
  <si>
    <t>Bolsa em Fotografia na Escola Britânica de Artes Criativas e Tecnologia - EBAC</t>
  </si>
  <si>
    <t>Mariano Tupã Rodrigues Alves Sales</t>
  </si>
  <si>
    <t>Dos portraits às selfies“</t>
  </si>
  <si>
    <t xml:space="preserve">Érica Lorentz Ribeiro </t>
  </si>
  <si>
    <t>Bolsa Técnica de Iluminação cênica e direção de arte para Rafael Bertolacini</t>
  </si>
  <si>
    <t>Rafael Sá Bertolacini</t>
  </si>
  <si>
    <t>Costurando Laços de Solidariedade: Residência Técnica na ASCOTA</t>
  </si>
  <si>
    <t>Rosemeire de Moura Durso</t>
  </si>
  <si>
    <t xml:space="preserve">REDE SOCIAL </t>
  </si>
  <si>
    <t>Israel Campos Oliveira Sozua</t>
  </si>
  <si>
    <t>À luz da linguagem</t>
  </si>
  <si>
    <t>Gabriela Luíza De Souza Padula Salles</t>
  </si>
  <si>
    <t>Fala</t>
  </si>
  <si>
    <t>Ana Cristina Timóteo de Souza</t>
  </si>
  <si>
    <t xml:space="preserve">Carmo do Rio Claro/MG </t>
  </si>
  <si>
    <t>Reinados em Minas Gerais - Congados na tricentenária Festas do Rosário do Serro</t>
  </si>
  <si>
    <t>Joana Ramalho Ortigão Corrêa</t>
  </si>
  <si>
    <t>AUDIOVISUAL NO INTERIOR</t>
  </si>
  <si>
    <t>Michel Lopes da Silva</t>
  </si>
  <si>
    <t>Itapecerica MG</t>
  </si>
  <si>
    <t xml:space="preserve">57,0
</t>
  </si>
  <si>
    <t>PELAS VEREDAS DOS QUILOMBOS</t>
  </si>
  <si>
    <t>SUZANA PEREIRA DOS SANTOS</t>
  </si>
  <si>
    <t>Araçuaí - MG</t>
  </si>
  <si>
    <t xml:space="preserve">62,00
</t>
  </si>
  <si>
    <t xml:space="preserve"> A capital de Minas é a montanha [ou “O homem e a montanha”]</t>
  </si>
  <si>
    <t>Matheus Filipe Alves Madeira Drumond</t>
  </si>
  <si>
    <t>Itabira</t>
  </si>
  <si>
    <t>Balões de Santos=Dumont e Outras Invenções</t>
  </si>
  <si>
    <t>Carlos Magno de Lima e Silva</t>
  </si>
  <si>
    <t xml:space="preserve">69,500
</t>
  </si>
  <si>
    <t>Gravação de um EP com cinco músicas autorais gospel</t>
  </si>
  <si>
    <t>João Mailson Evângelis Silva</t>
  </si>
  <si>
    <t xml:space="preserve">38,000
</t>
  </si>
  <si>
    <t xml:space="preserve"> Pesquisa artística “Acervo Sonoro do Cerrado Mineiro” </t>
  </si>
  <si>
    <t>Débora Coimbra da Silva</t>
  </si>
  <si>
    <t xml:space="preserve"> A mascara o mamulengo e as técnicas de formas animadas.</t>
  </si>
  <si>
    <t xml:space="preserve">Ézio Henrique Peixoto </t>
  </si>
  <si>
    <t>Residência Técnica de Artesanato em Cerâmica</t>
  </si>
  <si>
    <t>João Carlos Freitas da Silva</t>
  </si>
  <si>
    <t>Arinos</t>
  </si>
  <si>
    <t xml:space="preserve">Aperfeiçoamento técnico em Curadoria de Anaís Della Croce </t>
  </si>
  <si>
    <t>Anaís Della Croce de Paula</t>
  </si>
  <si>
    <t xml:space="preserve">57,000
</t>
  </si>
  <si>
    <t>Arte em Progresso Acompanhamento curatorial para artistas e artesas</t>
  </si>
  <si>
    <t>Manuela Triani Gomes de Knegt Briere</t>
  </si>
  <si>
    <t xml:space="preserve">52,500
</t>
  </si>
  <si>
    <t>SuperNATIVO* (Minas Gerais): preservar e interpretar o design vernacular de Minas Gerais</t>
  </si>
  <si>
    <t>Frederico Ozanam Agostino Câmara</t>
  </si>
  <si>
    <t xml:space="preserve">63,250
</t>
  </si>
  <si>
    <t>Mosaico Cultural: Um Retrato Audiovisual das Celebrações Locais</t>
  </si>
  <si>
    <t>Manuela Triani Gomes de Knegt Brière</t>
  </si>
  <si>
    <t>Imersões e intercâmbios pela Gravura</t>
  </si>
  <si>
    <t>Andréa Senra Coutinho</t>
  </si>
  <si>
    <t>Cinemas experimentais latino-americanos</t>
  </si>
  <si>
    <t>Theo Costa Duarte</t>
  </si>
  <si>
    <t>Flores Para Santa Maria</t>
  </si>
  <si>
    <t>Camila Lacerda Lopes</t>
  </si>
  <si>
    <t xml:space="preserve">66,250
</t>
  </si>
  <si>
    <t>A ARTE DO BARRO – RESIDECIA TECNICA EM CERÂMICA</t>
  </si>
  <si>
    <t>Kyria Karinne Salvador Rodrigues</t>
  </si>
  <si>
    <t>Itajubá</t>
  </si>
  <si>
    <t>Paisagens em Mutação: Um Estudo da Erosão</t>
  </si>
  <si>
    <t xml:space="preserve">Giulia de Souza Machado dos Santos </t>
  </si>
  <si>
    <t xml:space="preserve"> Oficina de Educação Patrimonial  Cidadania Memória e Patrimônio</t>
  </si>
  <si>
    <t>Cesar Junior da Silva</t>
  </si>
  <si>
    <t xml:space="preserve">Cores da Mantiqueira: Petunia mantiqueirensis na Pintura Bauer de Monte Verde  </t>
  </si>
  <si>
    <t xml:space="preserve">Gildemir Paixão Lima </t>
  </si>
  <si>
    <t xml:space="preserve">54,500
</t>
  </si>
  <si>
    <t>Intercambio musical - encontro entre a modernidade e ancestralidade musical</t>
  </si>
  <si>
    <t xml:space="preserve">60,000
</t>
  </si>
  <si>
    <t>Serra das Gerais: mãos que constrói</t>
  </si>
  <si>
    <t>Alessandra Regina Vital</t>
  </si>
  <si>
    <t>Bambuí</t>
  </si>
  <si>
    <t>Projeto Oficina de Educação Patrimonial  Cidadania Memória e Patrimônio</t>
  </si>
  <si>
    <t>Cesar Junio da Silva</t>
  </si>
  <si>
    <t xml:space="preserve">NARRATIVAS FEMININAS DO NORTE DE MINAS - CENA EM OBJETOS </t>
  </si>
  <si>
    <t>Denise Alves do Amaral</t>
  </si>
  <si>
    <t xml:space="preserve">18,000
</t>
  </si>
  <si>
    <t>Residência Artística em Teatro - Fortalecendo a Cultura na Comunidade de Sta R. do Sapucaí</t>
  </si>
  <si>
    <t>Priscilla Picoli dos Santos Nascimento</t>
  </si>
  <si>
    <t xml:space="preserve">Residência e criação de visualidade cênica do próximo espetáculo do Quatroloscinco </t>
  </si>
  <si>
    <t>THÁLITA MOTTA MELO</t>
  </si>
  <si>
    <t>: “Residência técnica em operação de áudio em sistemas de sonorização”</t>
  </si>
  <si>
    <t>Iris Figueiredo Prates</t>
  </si>
  <si>
    <t>Residência Artística - Para reinventar um corpo que dança / gorputz bat berrasmatzen</t>
  </si>
  <si>
    <t>Andrea de Azevedo Anhaia</t>
  </si>
  <si>
    <t xml:space="preserve">Karen Brandão ( arte do malabarismo) </t>
  </si>
  <si>
    <t xml:space="preserve">Eta karynay silva Brandão </t>
  </si>
  <si>
    <t xml:space="preserve">Campo belo </t>
  </si>
  <si>
    <t>Onde está os produtores do Teatro de Bonecos?</t>
  </si>
  <si>
    <t>Fernanda Aparecida Pinheiro</t>
  </si>
  <si>
    <t>DRAMATURGIA EM(CENA)</t>
  </si>
  <si>
    <t>Arthur Miranda Perdigão Bello</t>
  </si>
  <si>
    <t>Residência Desmonte</t>
  </si>
  <si>
    <t>Paula de Moraes Manata</t>
  </si>
  <si>
    <t>FORMAÇÃO CONTINUADA PARA ARTISTAS</t>
  </si>
  <si>
    <t>TONY ROMÃO DA SILVA</t>
  </si>
  <si>
    <t xml:space="preserve">Arame aérea </t>
  </si>
  <si>
    <t xml:space="preserve">Raomir meirelles parada </t>
  </si>
  <si>
    <t>Práticas e poéticas da pose na cena contemporânea</t>
  </si>
  <si>
    <t>Júnio de Carvalho Silva</t>
  </si>
  <si>
    <t>Bolsa e Residência Técnica Assistente de Direção</t>
  </si>
  <si>
    <t>Antonio Gilmar Mangussi Filho</t>
  </si>
  <si>
    <t>Capacitação Profissional em Ilustração</t>
  </si>
  <si>
    <t>Wanessa de Almeida Fagundes</t>
  </si>
  <si>
    <t>Formar para multiplicar</t>
  </si>
  <si>
    <t>Letícia Firmato Esteves Menta</t>
  </si>
  <si>
    <t>Residência Artística - Preparação Vocal no Coral Vozes do Campus</t>
  </si>
  <si>
    <t>Alessandra Maria Zanchetta</t>
  </si>
  <si>
    <t>Lavras - MG</t>
  </si>
  <si>
    <t>Paisagens Sonoras Urbanas de BH</t>
  </si>
  <si>
    <t>Affonso Freitas de Morais</t>
  </si>
  <si>
    <t xml:space="preserve">APRENDENDO MÚSICA COM A LEI PAULO GUSTAVO </t>
  </si>
  <si>
    <t>Mariana Ágathe Rodrigues de Almeida</t>
  </si>
  <si>
    <t xml:space="preserve">Paula Cândido </t>
  </si>
  <si>
    <t>Experimentações em arranjo e composição: um estudo prático em criação</t>
  </si>
  <si>
    <t xml:space="preserve">Alice Carolina Carvalho Patrício </t>
  </si>
  <si>
    <t>JazzC - Ampliando Horizontes</t>
  </si>
  <si>
    <t>Guilherme Barreto Coelho</t>
  </si>
  <si>
    <t>DeMulheres Residência Artística para Empoderamento de Mulheres em BH</t>
  </si>
  <si>
    <t xml:space="preserve">Jéssica Fernanda Silva de Paula </t>
  </si>
  <si>
    <t xml:space="preserve">78,75
</t>
  </si>
  <si>
    <t xml:space="preserve">América Latina Entrelaçada uma residência artística musical </t>
  </si>
  <si>
    <t>NÁDIA MOREIRA CAMPOS</t>
  </si>
  <si>
    <t>Profissão: Curador</t>
  </si>
  <si>
    <t>Patricia Lessa Rodrigues Alves</t>
  </si>
  <si>
    <t>Confluência Jequitinhonha</t>
  </si>
  <si>
    <t>Gabriel Cândido Carneiro</t>
  </si>
  <si>
    <t>Cristina</t>
  </si>
  <si>
    <t>DESENVOLVIMENTO TERRITORIAL ATRAVÉS DA CULTURA DO TURISMO E DA ECONOMIA CRIATIVA</t>
  </si>
  <si>
    <t>Clarice de Assis Libanio</t>
  </si>
  <si>
    <t>William Percy Davison</t>
  </si>
  <si>
    <t>1922/22</t>
  </si>
  <si>
    <t xml:space="preserve">Maria Lima de Andrade </t>
  </si>
  <si>
    <t>Santa poção</t>
  </si>
  <si>
    <t xml:space="preserve">Trio Câmara e Fúlvio Ferrari </t>
  </si>
  <si>
    <t>Bruno Araujo Ribeiro</t>
  </si>
  <si>
    <t xml:space="preserve">Alfenas </t>
  </si>
  <si>
    <t>Cine Artes</t>
  </si>
  <si>
    <t>João Carlos Bráulio Bonário</t>
  </si>
  <si>
    <t>Inovação em música de concerto pesquisa e prática lírica</t>
  </si>
  <si>
    <t>Nívea Renata Alencar de Freitas</t>
  </si>
  <si>
    <t>Residência - Território Luzia</t>
  </si>
  <si>
    <t>Tamires Lorena da Mata</t>
  </si>
  <si>
    <t>Ruínas de um Rosário: história experiência e memória</t>
  </si>
  <si>
    <t>Miguel Levi de Oliveira Lucas</t>
  </si>
  <si>
    <t>ACORDEON COM DOUGLAS NETTO</t>
  </si>
  <si>
    <t>Alexandre Gonçalves Moreira</t>
  </si>
  <si>
    <t>Santana do Paraíso/MG.</t>
  </si>
  <si>
    <t>Émotion et Mouvement</t>
  </si>
  <si>
    <t>MARINA COUTINHO AZZE</t>
  </si>
  <si>
    <t>Gesto</t>
  </si>
  <si>
    <t>Patrícia Bizzotto Pinto</t>
  </si>
  <si>
    <t>Harmonias do Interior de Minas: Residência Artística em Praças Públicas</t>
  </si>
  <si>
    <t>Rafael de Azevedo Pinheiro</t>
  </si>
  <si>
    <t>Cultura e Cidadania:Uma Análise da Cidade e da Arte como Espaço de Manifestações Políticas</t>
  </si>
  <si>
    <t>Maria Theresa Ramos do Carmo Ianni</t>
  </si>
  <si>
    <t>O Momentum da Produção</t>
  </si>
  <si>
    <t>MICHELE GONÇALVES PEREIRA</t>
  </si>
  <si>
    <t>“Estudo de Voz com Recursos Expressivos”</t>
  </si>
  <si>
    <t>Renato Pereira das Neves</t>
  </si>
  <si>
    <t>Intermitências circenses: residência artística no Circo Migra</t>
  </si>
  <si>
    <t>André Luiz Gonçalves Vieira</t>
  </si>
  <si>
    <t>Formação em assistência planejamento e gestão cultural</t>
  </si>
  <si>
    <t>Chayane Izidoro de Souza</t>
  </si>
  <si>
    <t>Matéria viva: aprimoramento artístico</t>
  </si>
  <si>
    <t>Maria Fernanda Gonçalves Moreira</t>
  </si>
  <si>
    <t>ARTEA - Laboratório de investigação em inclusão de público neurodivergente</t>
  </si>
  <si>
    <t>Jucelen Nunes Nogueira</t>
  </si>
  <si>
    <t>Juiz de Fora (MG)</t>
  </si>
  <si>
    <t>Residência artística junto a bonequeiros do interior de Minas Gerais</t>
  </si>
  <si>
    <t>Pesquisa teatro épico e contemporâneo  o samba como objeto de estudo do  protesto</t>
  </si>
  <si>
    <t>Daiana Silvia Silvestre</t>
  </si>
  <si>
    <t>Residência Artística Feminista Espiritualista - REAFE   Realizar uma re</t>
  </si>
  <si>
    <t xml:space="preserve">Simone Ferreira Costa </t>
  </si>
  <si>
    <t>Navegando em artes plurais: exercícios criativos em linguagens poéticas - 2a Edição</t>
  </si>
  <si>
    <t>Lara de Paula Passos</t>
  </si>
  <si>
    <t xml:space="preserve">71,075
</t>
  </si>
  <si>
    <t>76,075</t>
  </si>
  <si>
    <t xml:space="preserve">40,000
</t>
  </si>
  <si>
    <t xml:space="preserve">43,075
</t>
  </si>
  <si>
    <t>78,000</t>
  </si>
  <si>
    <t>30,000</t>
  </si>
  <si>
    <t xml:space="preserve">35,050
</t>
  </si>
  <si>
    <t xml:space="preserve">63,075
</t>
  </si>
  <si>
    <t>75,050</t>
  </si>
  <si>
    <t>RI</t>
  </si>
  <si>
    <t>IDHM</t>
  </si>
  <si>
    <t>S</t>
  </si>
  <si>
    <t>Município</t>
  </si>
  <si>
    <t>Região Intermediária de Uberlândia</t>
  </si>
  <si>
    <t>Abadia dos Dourados</t>
  </si>
  <si>
    <t>Região Intermediária de Divinópolis</t>
  </si>
  <si>
    <t>Abaeté</t>
  </si>
  <si>
    <t>Região Intermediária de Juíz de Fora</t>
  </si>
  <si>
    <t>Abre Campo</t>
  </si>
  <si>
    <t>Acaiaca</t>
  </si>
  <si>
    <t>Região Intermediária de Ipatinga</t>
  </si>
  <si>
    <t>Açucena</t>
  </si>
  <si>
    <t>Região Intermediária de Teófilo Otoni</t>
  </si>
  <si>
    <t>Água Boa</t>
  </si>
  <si>
    <t>Região Intermediária de Uberaba</t>
  </si>
  <si>
    <t>Água Comprida</t>
  </si>
  <si>
    <t>Região Intermediária de Varginha</t>
  </si>
  <si>
    <t>Aguanil</t>
  </si>
  <si>
    <t>Águas Formosas</t>
  </si>
  <si>
    <t>Águas Vermelhas</t>
  </si>
  <si>
    <t>Região Intermediária de Governador Valadares</t>
  </si>
  <si>
    <t>Aimorés</t>
  </si>
  <si>
    <t>Região Intermediária de Pouso Alegre</t>
  </si>
  <si>
    <t>Alagoa</t>
  </si>
  <si>
    <t>Albertina</t>
  </si>
  <si>
    <t>Região Intermediária de Barbacena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</si>
  <si>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</si>
  <si>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</si>
  <si>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</si>
  <si>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</si>
  <si>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</si>
  <si>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</si>
  <si>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</si>
  <si>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</si>
  <si>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</si>
  <si>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</si>
  <si>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</si>
  <si>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</si>
  <si>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Andrelândia</t>
  </si>
  <si>
    <t>Angelândia</t>
  </si>
  <si>
    <t>Antônio Dias</t>
  </si>
  <si>
    <t>Antônio Prado de Minas</t>
  </si>
  <si>
    <t>Região Intermediária de Belo Horizonte</t>
  </si>
  <si>
    <t>Araçaí</t>
  </si>
  <si>
    <t>Aracitaba</t>
  </si>
  <si>
    <t>Araçuaí</t>
  </si>
  <si>
    <t>Arantina</t>
  </si>
  <si>
    <t>Araponga</t>
  </si>
  <si>
    <t>Araporã</t>
  </si>
  <si>
    <t>Região Intermediária de Patos de Minas</t>
  </si>
  <si>
    <t>Arapuá</t>
  </si>
  <si>
    <t>Araújos</t>
  </si>
  <si>
    <t>Araxá</t>
  </si>
  <si>
    <t>Arceburgo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</si>
  <si>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</si>
  <si>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</si>
  <si>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</si>
  <si>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</si>
  <si>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</si>
  <si>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</si>
  <si>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</si>
  <si>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</si>
  <si>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Bandeira</t>
  </si>
  <si>
    <t>Bandeira do Sul</t>
  </si>
  <si>
    <t>Barão de Cocais</t>
  </si>
  <si>
    <t>Barão de Monte Alto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</si>
  <si>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</si>
  <si>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</si>
  <si>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</si>
  <si>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</si>
  <si>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</si>
  <si>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</si>
  <si>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</si>
  <si>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Região Intermediária de Montes Claros</t>
  </si>
  <si>
    <t>Berizal</t>
  </si>
  <si>
    <t>Bertópolis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</si>
  <si>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</si>
  <si>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</si>
  <si>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</si>
  <si>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</si>
  <si>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</si>
  <si>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</si>
  <si>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</si>
  <si>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</si>
  <si>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</si>
  <si>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</si>
  <si>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</si>
  <si>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</si>
  <si>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</si>
  <si>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</si>
  <si>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</si>
  <si>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</si>
  <si>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</si>
  <si>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</si>
  <si>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</si>
  <si>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</si>
  <si>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Braúnas</t>
  </si>
  <si>
    <t>Brazópolis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</si>
  <si>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</si>
  <si>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</si>
  <si>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</si>
  <si>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</si>
  <si>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</si>
  <si>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</si>
  <si>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</si>
  <si>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</si>
  <si>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</si>
  <si>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</si>
  <si>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</si>
  <si>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</si>
  <si>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</si>
  <si>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</si>
  <si>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</si>
  <si>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</si>
  <si>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</si>
  <si>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</si>
  <si>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</si>
  <si>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</si>
  <si>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</si>
  <si>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</si>
  <si>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</si>
  <si>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</si>
  <si>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</si>
  <si>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</si>
  <si>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</si>
  <si>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</si>
  <si>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</si>
  <si>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</si>
  <si>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</si>
  <si>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</si>
  <si>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</si>
  <si>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</si>
  <si>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</si>
  <si>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</si>
  <si>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</si>
  <si>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</si>
  <si>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</si>
  <si>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</si>
  <si>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</si>
  <si>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</si>
  <si>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</si>
  <si>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</si>
  <si>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</si>
  <si>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</si>
  <si>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</si>
  <si>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</si>
  <si>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</si>
  <si>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</si>
  <si>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</si>
  <si>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</si>
  <si>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</si>
  <si>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</si>
  <si>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</si>
  <si>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</si>
  <si>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</si>
  <si>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</si>
  <si>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</si>
  <si>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</si>
  <si>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</si>
  <si>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</si>
  <si>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</si>
  <si>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</si>
  <si>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</si>
  <si>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</si>
  <si>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</si>
  <si>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</si>
  <si>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</si>
  <si>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</si>
  <si>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</si>
  <si>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</si>
  <si>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</si>
  <si>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</si>
  <si>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</si>
  <si>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</si>
  <si>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</si>
  <si>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</si>
  <si>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</si>
  <si>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</si>
  <si>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</si>
  <si>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</si>
  <si>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</si>
  <si>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</si>
  <si>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</si>
  <si>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</si>
  <si>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</si>
  <si>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</si>
  <si>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</si>
  <si>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Pará</t>
  </si>
  <si>
    <t>Conceição do Rio Verde</t>
  </si>
  <si>
    <t>Conceição dos Ouros</t>
  </si>
  <si>
    <t>Cônego Marinho</t>
  </si>
  <si>
    <t>Congonhal</t>
  </si>
  <si>
    <t>Congonhas do Norte</t>
  </si>
  <si>
    <t>Conquista</t>
  </si>
  <si>
    <t>Conselheiro Pena</t>
  </si>
  <si>
    <t>Consolação</t>
  </si>
  <si>
    <t>Coqueiral</t>
  </si>
  <si>
    <t>Coração de Jesus</t>
  </si>
  <si>
    <t>Cordisburgo</t>
  </si>
  <si>
    <t>Cordislândia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</si>
  <si>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</si>
  <si>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</si>
  <si>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</si>
  <si>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</si>
  <si>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</si>
  <si>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</si>
  <si>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</si>
  <si>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</si>
  <si>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</si>
  <si>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</si>
  <si>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</si>
  <si>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</si>
  <si>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</si>
  <si>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</si>
  <si>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Crucilândia</t>
  </si>
  <si>
    <t>Cruzeiro da Fortaleza</t>
  </si>
  <si>
    <t>Cruzília</t>
  </si>
  <si>
    <t>Cuparaque</t>
  </si>
  <si>
    <t>Curral de Dentro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</si>
  <si>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</si>
  <si>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</si>
  <si>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</si>
  <si>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</si>
  <si>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</si>
  <si>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</si>
  <si>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</si>
  <si>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</si>
  <si>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</si>
  <si>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</si>
  <si>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</si>
  <si>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</si>
  <si>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</si>
  <si>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</si>
  <si>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</si>
  <si>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</si>
  <si>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</si>
  <si>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</si>
  <si>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</si>
  <si>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</si>
  <si>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</si>
  <si>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</si>
  <si>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</si>
  <si>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</si>
  <si>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</si>
  <si>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</si>
  <si>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</si>
  <si>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</si>
  <si>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</si>
  <si>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</si>
  <si>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</si>
  <si>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</si>
  <si>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</si>
  <si>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</si>
  <si>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</si>
  <si>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</si>
  <si>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</si>
  <si>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</si>
  <si>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</si>
  <si>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</si>
  <si>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</si>
  <si>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</si>
  <si>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</si>
  <si>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</si>
  <si>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</si>
  <si>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</si>
  <si>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</si>
  <si>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</si>
  <si>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</si>
  <si>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</si>
  <si>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</si>
  <si>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</si>
  <si>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</si>
  <si>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</si>
  <si>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</si>
  <si>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</si>
  <si>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</si>
  <si>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</si>
  <si>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</si>
  <si>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</si>
  <si>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</si>
  <si>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</si>
  <si>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</si>
  <si>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</si>
  <si>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</si>
  <si>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</si>
  <si>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</si>
  <si>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</si>
  <si>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</si>
  <si>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</si>
  <si>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</si>
  <si>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</si>
  <si>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</si>
  <si>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</si>
  <si>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</si>
  <si>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</si>
  <si>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</si>
  <si>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</si>
  <si>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</si>
  <si>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Guaraciaba</t>
  </si>
  <si>
    <t>Guaraciama</t>
  </si>
  <si>
    <t>Guaranésia</t>
  </si>
  <si>
    <t>Guarani</t>
  </si>
  <si>
    <t>Guarará</t>
  </si>
  <si>
    <t>Guarda-Mor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</si>
  <si>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</si>
  <si>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</si>
  <si>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</si>
  <si>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</si>
  <si>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</si>
  <si>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</si>
  <si>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</si>
  <si>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</si>
  <si>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</si>
  <si>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</si>
  <si>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</si>
  <si>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</si>
  <si>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</si>
  <si>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</si>
  <si>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</si>
  <si>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</si>
  <si>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</si>
  <si>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</si>
  <si>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</si>
  <si>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</si>
  <si>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</si>
  <si>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</si>
  <si>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</si>
  <si>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</si>
  <si>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</si>
  <si>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</si>
  <si>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</si>
  <si>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</si>
  <si>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</si>
  <si>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</si>
  <si>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</si>
  <si>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</si>
  <si>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</si>
  <si>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</si>
  <si>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</si>
  <si>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</si>
  <si>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</si>
  <si>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</si>
  <si>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</si>
  <si>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Itamarandiba</t>
  </si>
  <si>
    <t>Itamarati de Minas</t>
  </si>
  <si>
    <t>Itambacuri</t>
  </si>
  <si>
    <t>Itambé do Mato Dentro</t>
  </si>
  <si>
    <t>Itamogi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</si>
  <si>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</si>
  <si>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</si>
  <si>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</si>
  <si>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</si>
  <si>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</si>
  <si>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</si>
  <si>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</si>
  <si>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</si>
  <si>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</si>
  <si>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</si>
  <si>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</si>
  <si>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</si>
  <si>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</si>
  <si>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</si>
  <si>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</si>
  <si>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</si>
  <si>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</si>
  <si>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</si>
  <si>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</si>
  <si>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</si>
  <si>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</si>
  <si>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</si>
  <si>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</si>
  <si>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</si>
  <si>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</si>
  <si>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</si>
  <si>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</si>
  <si>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</si>
  <si>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</si>
  <si>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</si>
  <si>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</si>
  <si>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</si>
  <si>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</si>
  <si>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</si>
  <si>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</si>
  <si>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</si>
  <si>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</si>
  <si>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</si>
  <si>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</si>
  <si>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</si>
  <si>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</si>
  <si>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</si>
  <si>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</si>
  <si>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</si>
  <si>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</si>
  <si>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</si>
  <si>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</si>
  <si>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</si>
  <si>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</si>
  <si>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</si>
  <si>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</si>
  <si>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</si>
  <si>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</si>
  <si>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</si>
  <si>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</si>
  <si>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Lamim</t>
  </si>
  <si>
    <t>Laranjal</t>
  </si>
  <si>
    <t>Lassance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</si>
  <si>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</si>
  <si>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</si>
  <si>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</si>
  <si>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</si>
  <si>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</si>
  <si>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</si>
  <si>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</si>
  <si>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</si>
  <si>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</si>
  <si>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</si>
  <si>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</si>
  <si>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</si>
  <si>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</si>
  <si>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</si>
  <si>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</si>
  <si>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</si>
  <si>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</si>
  <si>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</si>
  <si>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</si>
  <si>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</si>
  <si>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</si>
  <si>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</si>
  <si>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</si>
  <si>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</si>
  <si>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</si>
  <si>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</si>
  <si>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</si>
  <si>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</si>
  <si>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</si>
  <si>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</si>
  <si>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</si>
  <si>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</si>
  <si>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</si>
  <si>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</si>
  <si>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</si>
  <si>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</si>
  <si>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</si>
  <si>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</si>
  <si>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Matutina</t>
  </si>
  <si>
    <t>Medeiros</t>
  </si>
  <si>
    <t>Medina</t>
  </si>
  <si>
    <t>Mendes Pimentel</t>
  </si>
  <si>
    <t>Mercês</t>
  </si>
  <si>
    <t>Mesquita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</si>
  <si>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</si>
  <si>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</si>
  <si>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</si>
  <si>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</si>
  <si>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</si>
  <si>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</si>
  <si>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</si>
  <si>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</si>
  <si>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</si>
  <si>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</si>
  <si>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</si>
  <si>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</si>
  <si>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</si>
  <si>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</si>
  <si>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</si>
  <si>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</si>
  <si>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</si>
  <si>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</si>
  <si>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</si>
  <si>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</si>
  <si>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</si>
  <si>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</si>
  <si>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</si>
  <si>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</si>
  <si>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</si>
  <si>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</si>
  <si>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</si>
  <si>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</si>
  <si>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</si>
  <si>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</si>
  <si>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</si>
  <si>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</si>
  <si>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</si>
  <si>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</si>
  <si>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</si>
  <si>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</si>
  <si>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</si>
  <si>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</si>
  <si>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</si>
  <si>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</si>
  <si>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</si>
  <si>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</si>
  <si>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</si>
  <si>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</si>
  <si>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</si>
  <si>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</si>
  <si>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</si>
  <si>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</si>
  <si>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</si>
  <si>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</si>
  <si>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</si>
  <si>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</si>
  <si>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</si>
  <si>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</si>
  <si>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</si>
  <si>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</si>
  <si>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</si>
  <si>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</si>
  <si>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</si>
  <si>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</si>
  <si>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</si>
  <si>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</si>
  <si>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</si>
  <si>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</si>
  <si>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</si>
  <si>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</si>
  <si>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</si>
  <si>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</si>
  <si>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</si>
  <si>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</si>
  <si>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</si>
  <si>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</si>
  <si>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</si>
  <si>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</si>
  <si>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</si>
  <si>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</si>
  <si>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</si>
  <si>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</si>
  <si>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</si>
  <si>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</si>
  <si>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</si>
  <si>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</si>
  <si>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</si>
  <si>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</si>
  <si>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</si>
  <si>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</si>
  <si>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</si>
  <si>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</si>
  <si>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</si>
  <si>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</si>
  <si>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</si>
  <si>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</si>
  <si>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</si>
  <si>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</si>
  <si>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</si>
  <si>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</si>
  <si>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</si>
  <si>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</si>
  <si>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</si>
  <si>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</si>
  <si>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</si>
  <si>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</si>
  <si>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</si>
  <si>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</si>
  <si>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</si>
  <si>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</si>
  <si>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</si>
  <si>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</si>
  <si>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</si>
  <si>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</si>
  <si>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</si>
  <si>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</si>
  <si>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</si>
  <si>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</si>
  <si>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</si>
  <si>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</si>
  <si>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</si>
  <si>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</si>
  <si>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</si>
  <si>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</si>
  <si>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</si>
  <si>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</si>
  <si>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</si>
  <si>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</si>
  <si>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</si>
  <si>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</si>
  <si>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</si>
  <si>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</si>
  <si>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</si>
  <si>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</si>
  <si>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</si>
  <si>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</si>
  <si>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</si>
  <si>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</si>
  <si>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</si>
  <si>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</si>
  <si>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</si>
  <si>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</si>
  <si>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</si>
  <si>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</si>
  <si>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</si>
  <si>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</si>
  <si>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</si>
  <si>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</si>
  <si>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</si>
  <si>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</si>
  <si>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</si>
  <si>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</si>
  <si>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</si>
  <si>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</si>
  <si>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</si>
  <si>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</si>
  <si>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</si>
  <si>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</si>
  <si>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</si>
  <si>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</si>
  <si>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</si>
  <si>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</si>
  <si>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</si>
  <si>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</si>
  <si>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</si>
  <si>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</si>
  <si>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</si>
  <si>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</si>
  <si>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</si>
  <si>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</si>
  <si>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</si>
  <si>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</si>
  <si>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</si>
  <si>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</si>
  <si>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</si>
  <si>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</si>
  <si>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</si>
  <si>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</si>
  <si>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</si>
  <si>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</si>
  <si>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</si>
  <si>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</si>
  <si>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</si>
  <si>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</si>
  <si>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</si>
  <si>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</si>
  <si>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</si>
  <si>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</si>
  <si>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</si>
  <si>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</si>
  <si>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</si>
  <si>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</si>
  <si>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</si>
  <si>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</si>
  <si>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</si>
  <si>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</si>
  <si>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</si>
  <si>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</si>
  <si>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</si>
  <si>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</si>
  <si>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</si>
  <si>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</si>
  <si>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</si>
  <si>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</si>
  <si>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</si>
  <si>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</si>
  <si>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</si>
  <si>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</si>
  <si>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</si>
  <si>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</si>
  <si>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</si>
  <si>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</si>
  <si>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</si>
  <si>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</si>
  <si>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</si>
  <si>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</si>
  <si>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</si>
  <si>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</si>
  <si>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</si>
  <si>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</si>
  <si>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</si>
  <si>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</si>
  <si>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</si>
  <si>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</si>
  <si>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</si>
  <si>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</si>
  <si>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</si>
  <si>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</si>
  <si>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</si>
  <si>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</si>
  <si>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</si>
  <si>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</si>
  <si>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</si>
  <si>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</si>
  <si>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Joaquim de Bicas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</si>
  <si>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</si>
  <si>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</si>
  <si>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</si>
  <si>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</si>
  <si>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</si>
  <si>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</si>
  <si>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</si>
  <si>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</si>
  <si>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</si>
  <si>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</si>
  <si>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</si>
  <si>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</si>
  <si>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</si>
  <si>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</si>
  <si>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</si>
  <si>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</si>
  <si>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</si>
  <si>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</si>
  <si>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</si>
  <si>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</si>
  <si>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</si>
  <si>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</si>
  <si>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</si>
  <si>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</si>
  <si>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</si>
  <si>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</si>
  <si>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</si>
  <si>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</si>
  <si>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</si>
  <si>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</si>
  <si>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</si>
  <si>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</si>
  <si>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</si>
  <si>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</si>
  <si>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</si>
  <si>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</si>
  <si>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</si>
  <si>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</si>
  <si>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</si>
  <si>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</si>
  <si>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</si>
  <si>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</si>
  <si>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</si>
  <si>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</si>
  <si>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</si>
  <si>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</si>
  <si>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</si>
  <si>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</si>
  <si>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</si>
  <si>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</si>
  <si>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</si>
  <si>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</si>
  <si>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</si>
  <si>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</si>
  <si>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</si>
  <si>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</si>
  <si>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</si>
  <si>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</si>
  <si>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</si>
  <si>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</si>
  <si>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</si>
  <si>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</si>
  <si>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</si>
  <si>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</si>
  <si>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</si>
  <si>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</si>
  <si>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</si>
  <si>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</si>
  <si>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</si>
  <si>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</si>
  <si>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</si>
  <si>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</si>
  <si>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</si>
  <si>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</si>
  <si>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</si>
  <si>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</si>
  <si>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</si>
  <si>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</si>
  <si>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</si>
  <si>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</si>
  <si>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</si>
  <si>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</si>
  <si>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</si>
  <si>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</si>
  <si>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</si>
  <si>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</si>
  <si>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</si>
  <si>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</si>
  <si>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</si>
  <si>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</si>
  <si>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</si>
  <si>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</si>
  <si>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</si>
  <si>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</si>
  <si>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</si>
  <si>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</si>
  <si>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</si>
  <si>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Nota</t>
  </si>
  <si>
    <t>DESCLASSIFICADO</t>
  </si>
  <si>
    <t>FALTAM DOCUMENTOS 8.2.3 - B)</t>
  </si>
  <si>
    <t xml:space="preserve">Borboletas e Corações – uma contação de história </t>
  </si>
  <si>
    <t>MOTIVO (se for o caso)</t>
  </si>
  <si>
    <t>NÃO APROVADO</t>
  </si>
  <si>
    <t>-</t>
  </si>
  <si>
    <t>: Borboletas e Corações – uma contação de história</t>
  </si>
  <si>
    <t>PROPOSTA DUPLICADA COM PROPOSTA ID 260115</t>
  </si>
  <si>
    <t>PROPOSTA DUPLICADA COM PROPOSTA ID 271309</t>
  </si>
  <si>
    <t>PROPOSTA DUPLICADA COM PROPOSTA ID 275785</t>
  </si>
  <si>
    <t>PROPOSTA DUPLICADA COM PROPOSTA ID 274144</t>
  </si>
  <si>
    <t>PROPOSTA DUPLICADA COM PROPOSTA ID 263575</t>
  </si>
  <si>
    <t>PROPOSTA DUPLICADA COM PROPOSTA ID 271855</t>
  </si>
  <si>
    <t>PROPOSTA DUPLICADA COM PROPOSTA ID 275426</t>
  </si>
  <si>
    <t>PROPOSTA DUPLICADA COM PROPOSTA ID 270402</t>
  </si>
  <si>
    <t>PROPOSTA DUPLICADA COM PROPOSTA ID 275090</t>
  </si>
  <si>
    <t>PROPOSTA DUPLICADA COM PROPOSTA ID 257831</t>
  </si>
  <si>
    <t>PROPOSTA DUPLICADA COM PROPOSTA ID 270876</t>
  </si>
  <si>
    <t>PROPOSTA DUPLICADA COM PROPOSTA ID 271273</t>
  </si>
  <si>
    <t>PROPOSTA DUPLICADA COM PROPOSTA ID 256050</t>
  </si>
  <si>
    <t>PROPOSTA DUPLICADA COM PROPOSTA ID 265552</t>
  </si>
  <si>
    <t>ID DUPLICADO?</t>
  </si>
  <si>
    <t>NOME DE PROPOSTA DUPLICADO?</t>
  </si>
  <si>
    <t>PROPOSTA DUPLICADA COM PROPOSTA ID 274122</t>
  </si>
  <si>
    <t>PROPOSTA DUPLICADA COM PROPOSTA ID 271217</t>
  </si>
  <si>
    <t>PROPOSTA DUPLICADA COM PROPOSTA ID 272045</t>
  </si>
  <si>
    <t>PCD</t>
  </si>
  <si>
    <t>ACIMA DE 60 ANOS</t>
  </si>
  <si>
    <t>LGBTQIAPN+</t>
  </si>
  <si>
    <t>MULHER</t>
  </si>
  <si>
    <t>REGIÃO</t>
  </si>
  <si>
    <t>CLASSIFICADO</t>
  </si>
  <si>
    <t>PESSOA NEGRA</t>
  </si>
  <si>
    <t>NOTA</t>
  </si>
  <si>
    <t>SUPLENTE</t>
  </si>
  <si>
    <t>CATEGORIA</t>
  </si>
  <si>
    <t>REGIÃO INTERMEDIÁRIA</t>
  </si>
  <si>
    <t>Pessoa 60+</t>
  </si>
  <si>
    <t xml:space="preserve">73,00
</t>
  </si>
  <si>
    <t xml:space="preserve">37,50
</t>
  </si>
  <si>
    <t xml:space="preserve">68,00
</t>
  </si>
  <si>
    <t xml:space="preserve">33,00
</t>
  </si>
  <si>
    <t xml:space="preserve">92,00
</t>
  </si>
  <si>
    <r>
      <t xml:space="preserve">Resultado </t>
    </r>
    <r>
      <rPr>
        <b/>
        <u/>
        <sz val="36"/>
        <color theme="1"/>
        <rFont val="Calibri"/>
        <family val="2"/>
        <scheme val="minor"/>
      </rPr>
      <t>PRELIMINAR</t>
    </r>
    <r>
      <rPr>
        <b/>
        <sz val="36"/>
        <color theme="1"/>
        <rFont val="Calibri"/>
        <family val="2"/>
        <scheme val="minor"/>
      </rPr>
      <t xml:space="preserve">
Edital LPG 07/2023 - Residência artística em artes e técnicas  </t>
    </r>
  </si>
  <si>
    <t>ATENÇÃO: A planilha é bloqueada para edições, para consultar uma proposta em específico, ou filtrar por categoria, ou por resultado, é necessário utilizar o botão de filtragem.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</si>
</sst>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\-??_);_(@_)"/>
    <numFmt numFmtId="165" formatCode="_-* #,##0.00_-;\-* #,##0.00_-;_-* \-??_-;_-@_-"/>
    <numFmt numFmtId="166" formatCode="_-&quot;R$ &quot;* #,##0.00_-;&quot;-R$ &quot;* #,##0.00_-;_-&quot;R$ &quot;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2" fillId="0" borderId="0"/>
    <xf numFmtId="166" fontId="2" fillId="0" borderId="0" applyBorder="0" applyProtection="0"/>
    <xf numFmtId="9" fontId="2" fillId="0" borderId="0" applyBorder="0" applyProtection="0"/>
    <xf numFmtId="164" fontId="2" fillId="0" borderId="0" applyBorder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9" fontId="2" fillId="0" borderId="0" applyBorder="0" applyProtection="0"/>
    <xf numFmtId="165" fontId="2" fillId="0" borderId="0" applyBorder="0" applyProtection="0"/>
    <xf numFmtId="0" fontId="6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2" fillId="0" borderId="0" xfId="1"/>
    <xf numFmtId="0" fontId="5" fillId="0" borderId="1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49" fontId="2" fillId="0" borderId="0" xfId="1" applyNumberFormat="1"/>
    <xf numFmtId="0" fontId="7" fillId="2" borderId="1" xfId="14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0" quotePrefix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10" fillId="4" borderId="1" xfId="0" quotePrefix="1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/>
    </xf>
  </cellXfs>
  <cellStyles count="17">
    <cellStyle name="Moeda 2" xfId="4"/>
    <cellStyle name="Moeda 3" xfId="2"/>
    <cellStyle name="Normal" xfId="0" builtinId="0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5"/>
    <cellStyle name="Normal 8" xfId="1"/>
    <cellStyle name="Normal 9" xfId="16"/>
    <cellStyle name="Normal_ESTIMATIVAS MUNICIPAIS 2011" xfId="14"/>
    <cellStyle name="Porcentagem 2" xfId="12"/>
    <cellStyle name="Porcentagem 3" xfId="3"/>
    <cellStyle name="Vírgula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843643</xdr:colOff>
      <xdr:row>0</xdr:row>
      <xdr:rowOff>149678</xdr:rowOff>
    </xdr:from>
    <xdr:to>
      <xdr:col>13</xdr:col>
      <xdr:colOff>159741</xdr:colOff>
      <xdr:row>1</xdr:row>
      <xdr:rowOff>68035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4607" y="149678"/>
          <a:ext cx="9290134" cy="108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1"/>
  <sheetViews>
    <sheetView showGridLines="0" tabSelected="1" zoomScale="70" zoomScaleNormal="7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11.42578125" style="8" customWidth="1"/>
    <col min="2" max="2" width="39" style="8" customWidth="1"/>
    <col min="3" max="3" width="24.140625" style="8" customWidth="1"/>
    <col min="4" max="4" width="23.140625" style="8" customWidth="1"/>
    <col min="5" max="5" width="9.140625" style="8" hidden="1" customWidth="1"/>
    <col min="6" max="6" width="16.85546875" style="8" customWidth="1"/>
    <col min="7" max="7" width="22" style="8" customWidth="1"/>
    <col min="8" max="8" width="9.140625" style="10" customWidth="1"/>
    <col min="9" max="9" width="11.140625" style="8" customWidth="1"/>
    <col min="10" max="10" width="10.7109375" style="8" customWidth="1"/>
    <col min="11" max="11" width="11.42578125" style="8" customWidth="1"/>
    <col min="12" max="12" width="9.140625" style="8" customWidth="1"/>
    <col min="13" max="13" width="11.5703125" style="8" customWidth="1"/>
    <col min="14" max="14" width="9.140625" style="8" customWidth="1"/>
    <col min="15" max="15" width="11" style="8" customWidth="1"/>
    <col min="16" max="16" width="21.5703125" style="8" customWidth="1"/>
    <col min="17" max="17" width="25.85546875" style="8" customWidth="1"/>
    <col min="18" max="18" width="29.42578125" style="9" hidden="1" customWidth="1"/>
    <col min="19" max="22" width="0" style="8" hidden="1" customWidth="1"/>
    <col min="23" max="16384" width="9.140625" style="8"/>
  </cols>
  <sheetData>
    <row r="1" spans="1:21" ht="92.25" customHeight="1" x14ac:dyDescent="0.25"/>
    <row r="2" spans="1:21" ht="101.25" customHeight="1" x14ac:dyDescent="0.7">
      <c r="A2" s="21" t="s">
        <v>2136</v>
      </c>
      <c r="B2" s="22"/>
      <c r="C2" s="22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1" ht="36.75" customHeight="1" x14ac:dyDescent="0.25">
      <c r="A3" s="24" t="s">
        <v>2137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1" ht="90" x14ac:dyDescent="0.25">
      <c r="A4" s="11" t="s">
        <v>0</v>
      </c>
      <c r="B4" s="11" t="s">
        <v>1</v>
      </c>
      <c r="C4" s="11" t="s">
        <v>2</v>
      </c>
      <c r="D4" s="11" t="s">
        <v>2128</v>
      </c>
      <c r="E4" s="11" t="s">
        <v>3</v>
      </c>
      <c r="F4" s="11" t="s">
        <v>4</v>
      </c>
      <c r="G4" s="11" t="s">
        <v>2129</v>
      </c>
      <c r="H4" s="11" t="s">
        <v>1314</v>
      </c>
      <c r="I4" s="11" t="s">
        <v>5</v>
      </c>
      <c r="J4" s="11" t="s">
        <v>6</v>
      </c>
      <c r="K4" s="11" t="s">
        <v>7</v>
      </c>
      <c r="L4" s="11" t="s">
        <v>2130</v>
      </c>
      <c r="M4" s="11" t="s">
        <v>8</v>
      </c>
      <c r="N4" s="11" t="s">
        <v>9</v>
      </c>
      <c r="O4" s="11" t="s">
        <v>2092</v>
      </c>
      <c r="P4" s="11" t="s">
        <v>10</v>
      </c>
      <c r="Q4" s="11" t="s">
        <v>2096</v>
      </c>
      <c r="R4" s="7" t="s">
        <v>1313</v>
      </c>
      <c r="S4" s="7" t="s">
        <v>2114</v>
      </c>
      <c r="T4" s="7" t="s">
        <v>2115</v>
      </c>
      <c r="U4" s="7" t="s">
        <v>2</v>
      </c>
    </row>
    <row r="5" spans="1:21" ht="71.25" customHeight="1" x14ac:dyDescent="0.25">
      <c r="A5" s="12">
        <v>237051</v>
      </c>
      <c r="B5" s="13" t="s">
        <v>1030</v>
      </c>
      <c r="C5" s="13" t="s">
        <v>1031</v>
      </c>
      <c r="D5" s="13" t="s">
        <v>135</v>
      </c>
      <c r="E5" s="12">
        <v>3106200</v>
      </c>
      <c r="F5" s="13" t="s">
        <v>18</v>
      </c>
      <c r="G5" s="13" t="str">
        <f>R5</f>
        <v>Região Intermediária de Belo Horizonte</v>
      </c>
      <c r="H5" s="14">
        <f>VLOOKUP(E5,Planilha1!A:D,4,FALSE)</f>
        <v>0.81</v>
      </c>
      <c r="I5" s="13" t="s">
        <v>12</v>
      </c>
      <c r="J5" s="13" t="s">
        <v>12</v>
      </c>
      <c r="K5" s="13" t="s">
        <v>12</v>
      </c>
      <c r="L5" s="13" t="s">
        <v>12</v>
      </c>
      <c r="M5" s="13" t="s">
        <v>12</v>
      </c>
      <c r="N5" s="13" t="s">
        <v>12</v>
      </c>
      <c r="O5" s="15" t="s">
        <v>31</v>
      </c>
      <c r="P5" s="13" t="s">
        <v>2124</v>
      </c>
      <c r="Q5" s="13"/>
      <c r="R5" s="9" t="str">
        <f>VLOOKUP(E5,Planilha1!A:D,3,FALSE)</f>
        <v>Região Intermediária de Belo Horizonte</v>
      </c>
      <c r="S5" s="10">
        <f>COUNTIFS($A$5:$A$491,A5)</f>
        <v>1</v>
      </c>
      <c r="T5" s="10">
        <f>COUNTIF($B$5:$B$491,B5)</f>
        <v>1</v>
      </c>
      <c r="U5" s="10">
        <f>COUNTIF($C$5:$C$491,C5)</f>
        <v>1</v>
      </c>
    </row>
    <row r="6" spans="1:21" ht="71.25" customHeight="1" x14ac:dyDescent="0.25">
      <c r="A6" s="12">
        <v>237265</v>
      </c>
      <c r="B6" s="13" t="s">
        <v>841</v>
      </c>
      <c r="C6" s="13" t="s">
        <v>842</v>
      </c>
      <c r="D6" s="13" t="s">
        <v>135</v>
      </c>
      <c r="E6" s="12">
        <v>3170206</v>
      </c>
      <c r="F6" s="13" t="s">
        <v>32</v>
      </c>
      <c r="G6" s="13" t="str">
        <f>R6</f>
        <v>Região Intermediária de Uberlândia</v>
      </c>
      <c r="H6" s="14">
        <f>VLOOKUP(E6,Planilha1!A:D,4,FALSE)</f>
        <v>0.78900000000000003</v>
      </c>
      <c r="I6" s="13" t="s">
        <v>13</v>
      </c>
      <c r="J6" s="13" t="s">
        <v>13</v>
      </c>
      <c r="K6" s="13" t="s">
        <v>12</v>
      </c>
      <c r="L6" s="13" t="s">
        <v>12</v>
      </c>
      <c r="M6" s="13" t="s">
        <v>12</v>
      </c>
      <c r="N6" s="13" t="s">
        <v>12</v>
      </c>
      <c r="O6" s="15" t="s">
        <v>843</v>
      </c>
      <c r="P6" s="13" t="s">
        <v>2124</v>
      </c>
      <c r="Q6" s="13"/>
      <c r="R6" s="9" t="str">
        <f>VLOOKUP(E6,Planilha1!A:D,3,FALSE)</f>
        <v>Região Intermediária de Uberlândia</v>
      </c>
      <c r="S6" s="10">
        <f>COUNTIFS($A$5:$A$491,A6)</f>
        <v>1</v>
      </c>
      <c r="T6" s="10">
        <f>COUNTIF($B$5:$B$491,B6)</f>
        <v>1</v>
      </c>
      <c r="U6" s="10">
        <f>COUNTIF($C$5:$C$491,C6)</f>
        <v>1</v>
      </c>
    </row>
    <row r="7" spans="1:21" ht="71.25" customHeight="1" x14ac:dyDescent="0.25">
      <c r="A7" s="12">
        <v>238151</v>
      </c>
      <c r="B7" s="13" t="s">
        <v>982</v>
      </c>
      <c r="C7" s="13" t="s">
        <v>983</v>
      </c>
      <c r="D7" s="13" t="s">
        <v>126</v>
      </c>
      <c r="E7" s="12">
        <v>3124005</v>
      </c>
      <c r="F7" s="13" t="s">
        <v>984</v>
      </c>
      <c r="G7" s="13" t="str">
        <f>R7</f>
        <v>Região Intermediária de Juíz de Fora</v>
      </c>
      <c r="H7" s="14">
        <f>VLOOKUP(E7,Planilha1!A:D,4,FALSE)</f>
        <v>0.625</v>
      </c>
      <c r="I7" s="13" t="s">
        <v>12</v>
      </c>
      <c r="J7" s="13" t="s">
        <v>13</v>
      </c>
      <c r="K7" s="13" t="s">
        <v>12</v>
      </c>
      <c r="L7" s="13" t="s">
        <v>12</v>
      </c>
      <c r="M7" s="13" t="s">
        <v>12</v>
      </c>
      <c r="N7" s="13" t="s">
        <v>12</v>
      </c>
      <c r="O7" s="15" t="s">
        <v>985</v>
      </c>
      <c r="P7" s="13" t="s">
        <v>2124</v>
      </c>
      <c r="Q7" s="13" t="s">
        <v>2123</v>
      </c>
      <c r="R7" s="9" t="str">
        <f>VLOOKUP(E7,Planilha1!A:D,3,FALSE)</f>
        <v>Região Intermediária de Juíz de Fora</v>
      </c>
      <c r="S7" s="10">
        <f>COUNTIFS($A$5:$A$491,A7)</f>
        <v>1</v>
      </c>
      <c r="T7" s="10">
        <f>COUNTIF($B$5:$B$491,B7)</f>
        <v>1</v>
      </c>
      <c r="U7" s="10">
        <f>COUNTIF($C$5:$C$491,C7)</f>
        <v>1</v>
      </c>
    </row>
    <row r="8" spans="1:21" ht="71.25" customHeight="1" x14ac:dyDescent="0.25">
      <c r="A8" s="12">
        <v>238340</v>
      </c>
      <c r="B8" s="13" t="s">
        <v>1185</v>
      </c>
      <c r="C8" s="13" t="s">
        <v>1186</v>
      </c>
      <c r="D8" s="13" t="s">
        <v>135</v>
      </c>
      <c r="E8" s="12">
        <v>3132404</v>
      </c>
      <c r="F8" s="13" t="s">
        <v>1187</v>
      </c>
      <c r="G8" s="13" t="str">
        <f>R8</f>
        <v>Região Intermediária de Pouso Alegre</v>
      </c>
      <c r="H8" s="14">
        <f>VLOOKUP(E8,Planilha1!A:D,4,FALSE)</f>
        <v>0.78700000000000003</v>
      </c>
      <c r="I8" s="13" t="s">
        <v>12</v>
      </c>
      <c r="J8" s="13" t="s">
        <v>12</v>
      </c>
      <c r="K8" s="13" t="s">
        <v>12</v>
      </c>
      <c r="L8" s="13" t="s">
        <v>12</v>
      </c>
      <c r="M8" s="13" t="s">
        <v>12</v>
      </c>
      <c r="N8" s="13" t="s">
        <v>13</v>
      </c>
      <c r="O8" s="15" t="s">
        <v>377</v>
      </c>
      <c r="P8" s="13" t="s">
        <v>2124</v>
      </c>
      <c r="Q8" s="13"/>
      <c r="R8" s="9" t="str">
        <f>VLOOKUP(E8,Planilha1!A:D,3,FALSE)</f>
        <v>Região Intermediária de Pouso Alegre</v>
      </c>
      <c r="S8" s="10">
        <f>COUNTIFS($A$5:$A$491,A8)</f>
        <v>1</v>
      </c>
      <c r="T8" s="10">
        <f>COUNTIF($B$5:$B$491,B8)</f>
        <v>1</v>
      </c>
      <c r="U8" s="10">
        <f>COUNTIF($C$5:$C$491,C8)</f>
        <v>1</v>
      </c>
    </row>
    <row r="9" spans="1:21" ht="71.25" customHeight="1" x14ac:dyDescent="0.25">
      <c r="A9" s="12">
        <v>239068</v>
      </c>
      <c r="B9" s="13" t="s">
        <v>1249</v>
      </c>
      <c r="C9" s="13" t="s">
        <v>1250</v>
      </c>
      <c r="D9" s="13" t="s">
        <v>126</v>
      </c>
      <c r="E9" s="12">
        <v>3151800</v>
      </c>
      <c r="F9" s="13" t="s">
        <v>50</v>
      </c>
      <c r="G9" s="13" t="str">
        <f>R9</f>
        <v>Região Intermediária de Pouso Alegre</v>
      </c>
      <c r="H9" s="14">
        <f>VLOOKUP(E9,Planilha1!A:D,4,FALSE)</f>
        <v>0.77900000000000003</v>
      </c>
      <c r="I9" s="13" t="s">
        <v>12</v>
      </c>
      <c r="J9" s="13" t="s">
        <v>12</v>
      </c>
      <c r="K9" s="13" t="s">
        <v>12</v>
      </c>
      <c r="L9" s="13" t="s">
        <v>12</v>
      </c>
      <c r="M9" s="13" t="s">
        <v>12</v>
      </c>
      <c r="N9" s="13" t="s">
        <v>13</v>
      </c>
      <c r="O9" s="16">
        <v>87</v>
      </c>
      <c r="P9" s="13" t="s">
        <v>2124</v>
      </c>
      <c r="Q9" s="13" t="s">
        <v>2123</v>
      </c>
      <c r="R9" s="9" t="str">
        <f>VLOOKUP(E9,Planilha1!A:D,3,FALSE)</f>
        <v>Região Intermediária de Pouso Alegre</v>
      </c>
      <c r="S9" s="10">
        <f>COUNTIFS($A$5:$A$491,A9)</f>
        <v>1</v>
      </c>
      <c r="T9" s="10">
        <f>COUNTIF($B$5:$B$491,B9)</f>
        <v>1</v>
      </c>
      <c r="U9" s="10">
        <f>COUNTIF($C$5:$C$491,C9)</f>
        <v>1</v>
      </c>
    </row>
    <row r="10" spans="1:21" ht="71.25" customHeight="1" x14ac:dyDescent="0.25">
      <c r="A10" s="12">
        <v>240351</v>
      </c>
      <c r="B10" s="13" t="s">
        <v>1209</v>
      </c>
      <c r="C10" s="13" t="s">
        <v>1210</v>
      </c>
      <c r="D10" s="13" t="s">
        <v>135</v>
      </c>
      <c r="E10" s="12">
        <v>3106200</v>
      </c>
      <c r="F10" s="13" t="s">
        <v>18</v>
      </c>
      <c r="G10" s="13" t="str">
        <f>R10</f>
        <v>Região Intermediária de Belo Horizonte</v>
      </c>
      <c r="H10" s="14">
        <f>VLOOKUP(E10,Planilha1!A:D,4,FALSE)</f>
        <v>0.81</v>
      </c>
      <c r="I10" s="13" t="s">
        <v>12</v>
      </c>
      <c r="J10" s="13" t="s">
        <v>12</v>
      </c>
      <c r="K10" s="13" t="s">
        <v>12</v>
      </c>
      <c r="L10" s="13" t="s">
        <v>12</v>
      </c>
      <c r="M10" s="13" t="s">
        <v>12</v>
      </c>
      <c r="N10" s="13" t="s">
        <v>13</v>
      </c>
      <c r="O10" s="15" t="s">
        <v>1009</v>
      </c>
      <c r="P10" s="13" t="s">
        <v>2124</v>
      </c>
      <c r="Q10" s="13"/>
      <c r="R10" s="9" t="str">
        <f>VLOOKUP(E10,Planilha1!A:D,3,FALSE)</f>
        <v>Região Intermediária de Belo Horizonte</v>
      </c>
      <c r="S10" s="10">
        <f>COUNTIFS($A$5:$A$491,A10)</f>
        <v>1</v>
      </c>
      <c r="T10" s="10">
        <f>COUNTIF($B$5:$B$491,B10)</f>
        <v>1</v>
      </c>
      <c r="U10" s="10">
        <f>COUNTIF($C$5:$C$491,C10)</f>
        <v>1</v>
      </c>
    </row>
    <row r="11" spans="1:21" ht="71.25" customHeight="1" x14ac:dyDescent="0.25">
      <c r="A11" s="12">
        <v>240640</v>
      </c>
      <c r="B11" s="13" t="s">
        <v>234</v>
      </c>
      <c r="C11" s="13" t="s">
        <v>235</v>
      </c>
      <c r="D11" s="13" t="s">
        <v>135</v>
      </c>
      <c r="E11" s="12">
        <v>3131901</v>
      </c>
      <c r="F11" s="13" t="s">
        <v>63</v>
      </c>
      <c r="G11" s="13" t="str">
        <f>R11</f>
        <v>Região Intermediária de Belo Horizonte</v>
      </c>
      <c r="H11" s="14">
        <f>VLOOKUP(E11,Planilha1!A:D,4,FALSE)</f>
        <v>0.73</v>
      </c>
      <c r="I11" s="13" t="s">
        <v>12</v>
      </c>
      <c r="J11" s="13" t="s">
        <v>13</v>
      </c>
      <c r="K11" s="13" t="s">
        <v>12</v>
      </c>
      <c r="L11" s="13" t="s">
        <v>13</v>
      </c>
      <c r="M11" s="13" t="s">
        <v>12</v>
      </c>
      <c r="N11" s="13" t="s">
        <v>12</v>
      </c>
      <c r="O11" s="15" t="s">
        <v>236</v>
      </c>
      <c r="P11" s="13" t="s">
        <v>2124</v>
      </c>
      <c r="Q11" s="13"/>
      <c r="R11" s="9" t="str">
        <f>VLOOKUP(E11,Planilha1!A:D,3,FALSE)</f>
        <v>Região Intermediária de Belo Horizonte</v>
      </c>
      <c r="S11" s="10">
        <f>COUNTIFS($A$5:$A$491,A11)</f>
        <v>1</v>
      </c>
      <c r="T11" s="10">
        <f>COUNTIF($B$5:$B$491,B11)</f>
        <v>1</v>
      </c>
      <c r="U11" s="10">
        <f>COUNTIF($C$5:$C$491,C11)</f>
        <v>1</v>
      </c>
    </row>
    <row r="12" spans="1:21" ht="71.25" customHeight="1" x14ac:dyDescent="0.25">
      <c r="A12" s="12">
        <v>241478</v>
      </c>
      <c r="B12" s="13" t="s">
        <v>155</v>
      </c>
      <c r="C12" s="13" t="s">
        <v>156</v>
      </c>
      <c r="D12" s="13" t="s">
        <v>135</v>
      </c>
      <c r="E12" s="12">
        <v>3105608</v>
      </c>
      <c r="F12" s="13" t="s">
        <v>157</v>
      </c>
      <c r="G12" s="13" t="str">
        <f>R12</f>
        <v>Região Intermediária de Barbacena</v>
      </c>
      <c r="H12" s="14">
        <f>VLOOKUP(E12,Planilha1!A:D,4,FALSE)</f>
        <v>0.76900000000000002</v>
      </c>
      <c r="I12" s="13" t="s">
        <v>12</v>
      </c>
      <c r="J12" s="13" t="s">
        <v>13</v>
      </c>
      <c r="K12" s="13" t="s">
        <v>12</v>
      </c>
      <c r="L12" s="13" t="s">
        <v>12</v>
      </c>
      <c r="M12" s="13" t="s">
        <v>12</v>
      </c>
      <c r="N12" s="13" t="s">
        <v>13</v>
      </c>
      <c r="O12" s="15">
        <v>88</v>
      </c>
      <c r="P12" s="13" t="s">
        <v>2124</v>
      </c>
      <c r="Q12" s="13"/>
      <c r="R12" s="9" t="str">
        <f>VLOOKUP(E12,Planilha1!A:D,3,FALSE)</f>
        <v>Região Intermediária de Barbacena</v>
      </c>
      <c r="S12" s="10">
        <f>COUNTIFS($A$5:$A$491,A12)</f>
        <v>1</v>
      </c>
      <c r="T12" s="10">
        <f>COUNTIF($B$5:$B$491,B12)</f>
        <v>1</v>
      </c>
      <c r="U12" s="10">
        <f>COUNTIF($C$5:$C$491,C12)</f>
        <v>1</v>
      </c>
    </row>
    <row r="13" spans="1:21" ht="71.25" customHeight="1" x14ac:dyDescent="0.25">
      <c r="A13" s="12">
        <v>242146</v>
      </c>
      <c r="B13" s="13" t="s">
        <v>1027</v>
      </c>
      <c r="C13" s="13" t="s">
        <v>1028</v>
      </c>
      <c r="D13" s="13" t="s">
        <v>126</v>
      </c>
      <c r="E13" s="12">
        <v>3161106</v>
      </c>
      <c r="F13" s="13" t="s">
        <v>1029</v>
      </c>
      <c r="G13" s="13" t="str">
        <f>R13</f>
        <v>Região Intermediária de Montes Claros</v>
      </c>
      <c r="H13" s="14">
        <f>VLOOKUP(E13,Planilha1!A:D,4,FALSE)</f>
        <v>0.63800000000000001</v>
      </c>
      <c r="I13" s="13" t="s">
        <v>13</v>
      </c>
      <c r="J13" s="13" t="s">
        <v>12</v>
      </c>
      <c r="K13" s="13" t="s">
        <v>12</v>
      </c>
      <c r="L13" s="13" t="s">
        <v>12</v>
      </c>
      <c r="M13" s="13" t="s">
        <v>12</v>
      </c>
      <c r="N13" s="13" t="s">
        <v>12</v>
      </c>
      <c r="O13" s="15" t="s">
        <v>22</v>
      </c>
      <c r="P13" s="13" t="s">
        <v>2124</v>
      </c>
      <c r="Q13" s="13" t="s">
        <v>2125</v>
      </c>
      <c r="R13" s="9" t="str">
        <f>VLOOKUP(E13,Planilha1!A:D,3,FALSE)</f>
        <v>Região Intermediária de Montes Claros</v>
      </c>
      <c r="S13" s="10">
        <f>COUNTIFS($A$5:$A$491,A13)</f>
        <v>1</v>
      </c>
      <c r="T13" s="10">
        <f>COUNTIF($B$5:$B$491,B13)</f>
        <v>1</v>
      </c>
      <c r="U13" s="10">
        <f>COUNTIF($C$5:$C$491,C13)</f>
        <v>1</v>
      </c>
    </row>
    <row r="14" spans="1:21" ht="71.25" customHeight="1" x14ac:dyDescent="0.25">
      <c r="A14" s="12">
        <v>242261</v>
      </c>
      <c r="B14" s="13" t="s">
        <v>212</v>
      </c>
      <c r="C14" s="13" t="s">
        <v>213</v>
      </c>
      <c r="D14" s="13" t="s">
        <v>126</v>
      </c>
      <c r="E14" s="12">
        <v>3136702</v>
      </c>
      <c r="F14" s="13" t="s">
        <v>42</v>
      </c>
      <c r="G14" s="13" t="str">
        <f>R14</f>
        <v>Região Intermediária de Juíz de Fora</v>
      </c>
      <c r="H14" s="14">
        <f>VLOOKUP(E14,Planilha1!A:D,4,FALSE)</f>
        <v>0.77800000000000002</v>
      </c>
      <c r="I14" s="13" t="s">
        <v>12</v>
      </c>
      <c r="J14" s="13" t="s">
        <v>12</v>
      </c>
      <c r="K14" s="13" t="s">
        <v>12</v>
      </c>
      <c r="L14" s="13" t="s">
        <v>12</v>
      </c>
      <c r="M14" s="13" t="s">
        <v>12</v>
      </c>
      <c r="N14" s="13" t="s">
        <v>13</v>
      </c>
      <c r="O14" s="15" t="s">
        <v>73</v>
      </c>
      <c r="P14" s="13" t="s">
        <v>2124</v>
      </c>
      <c r="Q14" s="13" t="s">
        <v>2123</v>
      </c>
      <c r="R14" s="9" t="str">
        <f>VLOOKUP(E14,Planilha1!A:D,3,FALSE)</f>
        <v>Região Intermediária de Juíz de Fora</v>
      </c>
      <c r="S14" s="10">
        <f>COUNTIFS($A$5:$A$491,A14)</f>
        <v>1</v>
      </c>
      <c r="T14" s="10">
        <f>COUNTIF($B$5:$B$491,B14)</f>
        <v>1</v>
      </c>
      <c r="U14" s="10">
        <f>COUNTIF($C$5:$C$491,C14)</f>
        <v>1</v>
      </c>
    </row>
    <row r="15" spans="1:21" ht="71.25" customHeight="1" x14ac:dyDescent="0.25">
      <c r="A15" s="12">
        <v>242267</v>
      </c>
      <c r="B15" s="13" t="s">
        <v>1141</v>
      </c>
      <c r="C15" s="13" t="s">
        <v>1142</v>
      </c>
      <c r="D15" s="13" t="s">
        <v>135</v>
      </c>
      <c r="E15" s="12">
        <v>3167103</v>
      </c>
      <c r="F15" s="13" t="s">
        <v>14</v>
      </c>
      <c r="G15" s="13" t="str">
        <f>R15</f>
        <v>Região Intermediária de Teófilo Otoni</v>
      </c>
      <c r="H15" s="14">
        <f>VLOOKUP(E15,Planilha1!A:D,4,FALSE)</f>
        <v>0.65600000000000003</v>
      </c>
      <c r="I15" s="13" t="s">
        <v>12</v>
      </c>
      <c r="J15" s="13" t="s">
        <v>12</v>
      </c>
      <c r="K15" s="13" t="s">
        <v>12</v>
      </c>
      <c r="L15" s="13" t="s">
        <v>12</v>
      </c>
      <c r="M15" s="13" t="s">
        <v>12</v>
      </c>
      <c r="N15" s="13" t="s">
        <v>13</v>
      </c>
      <c r="O15" s="15" t="s">
        <v>41</v>
      </c>
      <c r="P15" s="13" t="s">
        <v>2124</v>
      </c>
      <c r="Q15" s="13"/>
      <c r="R15" s="9" t="str">
        <f>VLOOKUP(E15,Planilha1!A:D,3,FALSE)</f>
        <v>Região Intermediária de Teófilo Otoni</v>
      </c>
      <c r="S15" s="10">
        <f>COUNTIFS($A$5:$A$491,A15)</f>
        <v>1</v>
      </c>
      <c r="T15" s="10">
        <f>COUNTIF($B$5:$B$491,B15)</f>
        <v>1</v>
      </c>
      <c r="U15" s="10">
        <f>COUNTIF($C$5:$C$491,C15)</f>
        <v>1</v>
      </c>
    </row>
    <row r="16" spans="1:21" ht="71.25" customHeight="1" x14ac:dyDescent="0.25">
      <c r="A16" s="12">
        <v>242435</v>
      </c>
      <c r="B16" s="13" t="s">
        <v>1160</v>
      </c>
      <c r="C16" s="13" t="s">
        <v>1161</v>
      </c>
      <c r="D16" s="13" t="s">
        <v>135</v>
      </c>
      <c r="E16" s="12">
        <v>3106200</v>
      </c>
      <c r="F16" s="13" t="s">
        <v>18</v>
      </c>
      <c r="G16" s="13" t="str">
        <f>R16</f>
        <v>Região Intermediária de Belo Horizonte</v>
      </c>
      <c r="H16" s="14">
        <f>VLOOKUP(E16,Planilha1!A:D,4,FALSE)</f>
        <v>0.81</v>
      </c>
      <c r="I16" s="13" t="s">
        <v>12</v>
      </c>
      <c r="J16" s="13" t="s">
        <v>13</v>
      </c>
      <c r="K16" s="13" t="s">
        <v>12</v>
      </c>
      <c r="L16" s="13" t="s">
        <v>12</v>
      </c>
      <c r="M16" s="13" t="s">
        <v>12</v>
      </c>
      <c r="N16" s="13" t="s">
        <v>13</v>
      </c>
      <c r="O16" s="15" t="s">
        <v>24</v>
      </c>
      <c r="P16" s="13" t="s">
        <v>2124</v>
      </c>
      <c r="Q16" s="13"/>
      <c r="R16" s="9" t="str">
        <f>VLOOKUP(E16,Planilha1!A:D,3,FALSE)</f>
        <v>Região Intermediária de Belo Horizonte</v>
      </c>
      <c r="S16" s="10">
        <f>COUNTIFS($A$5:$A$491,A16)</f>
        <v>1</v>
      </c>
      <c r="T16" s="10">
        <f>COUNTIF($B$5:$B$491,B16)</f>
        <v>1</v>
      </c>
      <c r="U16" s="10">
        <f>COUNTIF($C$5:$C$491,C16)</f>
        <v>1</v>
      </c>
    </row>
    <row r="17" spans="1:22" ht="71.25" customHeight="1" x14ac:dyDescent="0.25">
      <c r="A17" s="12">
        <v>242770</v>
      </c>
      <c r="B17" s="13" t="s">
        <v>1024</v>
      </c>
      <c r="C17" s="13" t="s">
        <v>1025</v>
      </c>
      <c r="D17" s="13" t="s">
        <v>126</v>
      </c>
      <c r="E17" s="12">
        <v>3135209</v>
      </c>
      <c r="F17" s="13" t="s">
        <v>1026</v>
      </c>
      <c r="G17" s="13" t="str">
        <f>R17</f>
        <v>Região Intermediária de Montes Claros</v>
      </c>
      <c r="H17" s="14">
        <f>VLOOKUP(E17,Planilha1!A:D,4,FALSE)</f>
        <v>0.65800000000000003</v>
      </c>
      <c r="I17" s="13" t="s">
        <v>13</v>
      </c>
      <c r="J17" s="13" t="s">
        <v>12</v>
      </c>
      <c r="K17" s="13" t="s">
        <v>12</v>
      </c>
      <c r="L17" s="13" t="s">
        <v>12</v>
      </c>
      <c r="M17" s="13" t="s">
        <v>12</v>
      </c>
      <c r="N17" s="13" t="s">
        <v>13</v>
      </c>
      <c r="O17" s="15" t="s">
        <v>99</v>
      </c>
      <c r="P17" s="13" t="s">
        <v>2124</v>
      </c>
      <c r="Q17" s="13" t="s">
        <v>2122</v>
      </c>
      <c r="R17" s="9" t="str">
        <f>VLOOKUP(E17,Planilha1!A:D,3,FALSE)</f>
        <v>Região Intermediária de Montes Claros</v>
      </c>
      <c r="S17" s="10">
        <f>COUNTIFS($A$5:$A$491,A17)</f>
        <v>1</v>
      </c>
      <c r="T17" s="10">
        <f>COUNTIF($B$5:$B$491,B17)</f>
        <v>1</v>
      </c>
      <c r="U17" s="10">
        <f>COUNTIF($C$5:$C$491,C17)</f>
        <v>1</v>
      </c>
    </row>
    <row r="18" spans="1:22" ht="71.25" customHeight="1" x14ac:dyDescent="0.25">
      <c r="A18" s="12">
        <v>243373</v>
      </c>
      <c r="B18" s="13" t="s">
        <v>852</v>
      </c>
      <c r="C18" s="13" t="s">
        <v>853</v>
      </c>
      <c r="D18" s="13" t="s">
        <v>135</v>
      </c>
      <c r="E18" s="12">
        <v>3135209</v>
      </c>
      <c r="F18" s="13" t="s">
        <v>854</v>
      </c>
      <c r="G18" s="13" t="str">
        <f>R18</f>
        <v>Região Intermediária de Montes Claros</v>
      </c>
      <c r="H18" s="14">
        <f>VLOOKUP(E18,Planilha1!A:D,4,FALSE)</f>
        <v>0.65800000000000003</v>
      </c>
      <c r="I18" s="13" t="s">
        <v>13</v>
      </c>
      <c r="J18" s="13" t="s">
        <v>13</v>
      </c>
      <c r="K18" s="13" t="s">
        <v>12</v>
      </c>
      <c r="L18" s="13" t="s">
        <v>12</v>
      </c>
      <c r="M18" s="13" t="s">
        <v>12</v>
      </c>
      <c r="N18" s="13" t="s">
        <v>12</v>
      </c>
      <c r="O18" s="15" t="s">
        <v>76</v>
      </c>
      <c r="P18" s="13" t="s">
        <v>2124</v>
      </c>
      <c r="Q18" s="13"/>
      <c r="R18" s="9" t="str">
        <f>VLOOKUP(E18,Planilha1!A:D,3,FALSE)</f>
        <v>Região Intermediária de Montes Claros</v>
      </c>
      <c r="S18" s="10">
        <f>COUNTIFS($A$5:$A$491,A18)</f>
        <v>1</v>
      </c>
      <c r="T18" s="10">
        <f>COUNTIF($B$5:$B$491,B18)</f>
        <v>1</v>
      </c>
      <c r="U18" s="10">
        <f>COUNTIF($C$5:$C$491,C18)</f>
        <v>1</v>
      </c>
    </row>
    <row r="19" spans="1:22" ht="71.25" customHeight="1" x14ac:dyDescent="0.25">
      <c r="A19" s="12">
        <v>243547</v>
      </c>
      <c r="B19" s="13" t="s">
        <v>279</v>
      </c>
      <c r="C19" s="13" t="s">
        <v>280</v>
      </c>
      <c r="D19" s="13" t="s">
        <v>126</v>
      </c>
      <c r="E19" s="12">
        <v>3170206</v>
      </c>
      <c r="F19" s="13" t="s">
        <v>32</v>
      </c>
      <c r="G19" s="13" t="str">
        <f>R19</f>
        <v>Região Intermediária de Uberlândia</v>
      </c>
      <c r="H19" s="14">
        <f>VLOOKUP(E19,Planilha1!A:D,4,FALSE)</f>
        <v>0.78900000000000003</v>
      </c>
      <c r="I19" s="13" t="s">
        <v>12</v>
      </c>
      <c r="J19" s="13" t="s">
        <v>13</v>
      </c>
      <c r="K19" s="13" t="s">
        <v>12</v>
      </c>
      <c r="L19" s="13" t="s">
        <v>12</v>
      </c>
      <c r="M19" s="13" t="s">
        <v>12</v>
      </c>
      <c r="N19" s="13" t="s">
        <v>13</v>
      </c>
      <c r="O19" s="15" t="s">
        <v>47</v>
      </c>
      <c r="P19" s="13" t="s">
        <v>2124</v>
      </c>
      <c r="Q19" s="13" t="s">
        <v>2123</v>
      </c>
      <c r="R19" s="9" t="str">
        <f>VLOOKUP(E19,Planilha1!A:D,3,FALSE)</f>
        <v>Região Intermediária de Uberlândia</v>
      </c>
      <c r="S19" s="10">
        <f>COUNTIFS($A$5:$A$491,A19)</f>
        <v>1</v>
      </c>
      <c r="T19" s="10">
        <f>COUNTIF($B$5:$B$491,B19)</f>
        <v>1</v>
      </c>
      <c r="U19" s="10">
        <f>COUNTIF($C$5:$C$491,C19)</f>
        <v>1</v>
      </c>
    </row>
    <row r="20" spans="1:22" ht="71.25" customHeight="1" x14ac:dyDescent="0.25">
      <c r="A20" s="12">
        <v>244736</v>
      </c>
      <c r="B20" s="13" t="s">
        <v>1062</v>
      </c>
      <c r="C20" s="13" t="s">
        <v>1063</v>
      </c>
      <c r="D20" s="13" t="s">
        <v>126</v>
      </c>
      <c r="E20" s="12">
        <v>3106200</v>
      </c>
      <c r="F20" s="13" t="s">
        <v>18</v>
      </c>
      <c r="G20" s="13" t="str">
        <f>R20</f>
        <v>Região Intermediária de Belo Horizonte</v>
      </c>
      <c r="H20" s="14">
        <f>VLOOKUP(E20,Planilha1!A:D,4,FALSE)</f>
        <v>0.81</v>
      </c>
      <c r="I20" s="13" t="s">
        <v>12</v>
      </c>
      <c r="J20" s="13" t="s">
        <v>13</v>
      </c>
      <c r="K20" s="13" t="s">
        <v>12</v>
      </c>
      <c r="L20" s="13" t="s">
        <v>12</v>
      </c>
      <c r="M20" s="13" t="s">
        <v>12</v>
      </c>
      <c r="N20" s="13" t="s">
        <v>13</v>
      </c>
      <c r="O20" s="15" t="s">
        <v>1064</v>
      </c>
      <c r="P20" s="13" t="s">
        <v>2124</v>
      </c>
      <c r="Q20" s="13" t="s">
        <v>2121</v>
      </c>
      <c r="R20" s="9" t="str">
        <f>VLOOKUP(E20,Planilha1!A:D,3,FALSE)</f>
        <v>Região Intermediária de Belo Horizonte</v>
      </c>
      <c r="S20" s="10">
        <f>COUNTIFS($A$5:$A$491,A20)</f>
        <v>1</v>
      </c>
      <c r="T20" s="10">
        <f>COUNTIF($B$5:$B$491,B20)</f>
        <v>1</v>
      </c>
      <c r="U20" s="10">
        <f>COUNTIF($C$5:$C$491,C20)</f>
        <v>2</v>
      </c>
    </row>
    <row r="21" spans="1:22" ht="71.25" customHeight="1" x14ac:dyDescent="0.25">
      <c r="A21" s="12">
        <v>245136</v>
      </c>
      <c r="B21" s="13" t="s">
        <v>960</v>
      </c>
      <c r="C21" s="13" t="s">
        <v>961</v>
      </c>
      <c r="D21" s="13" t="s">
        <v>126</v>
      </c>
      <c r="E21" s="12">
        <v>3131307</v>
      </c>
      <c r="F21" s="13" t="s">
        <v>959</v>
      </c>
      <c r="G21" s="13" t="str">
        <f>R21</f>
        <v>Região Intermediária de Ipatinga</v>
      </c>
      <c r="H21" s="14">
        <f>VLOOKUP(E21,Planilha1!A:D,4,FALSE)</f>
        <v>0.77100000000000002</v>
      </c>
      <c r="I21" s="13" t="s">
        <v>12</v>
      </c>
      <c r="J21" s="13" t="s">
        <v>12</v>
      </c>
      <c r="K21" s="13" t="s">
        <v>12</v>
      </c>
      <c r="L21" s="13" t="s">
        <v>12</v>
      </c>
      <c r="M21" s="13" t="s">
        <v>12</v>
      </c>
      <c r="N21" s="13" t="s">
        <v>13</v>
      </c>
      <c r="O21" s="15" t="s">
        <v>962</v>
      </c>
      <c r="P21" s="13" t="s">
        <v>2124</v>
      </c>
      <c r="Q21" s="13" t="s">
        <v>2122</v>
      </c>
      <c r="R21" s="9" t="str">
        <f>VLOOKUP(E21,Planilha1!A:D,3,FALSE)</f>
        <v>Região Intermediária de Ipatinga</v>
      </c>
      <c r="S21" s="10">
        <f>COUNTIFS($A$5:$A$491,A21)</f>
        <v>1</v>
      </c>
      <c r="T21" s="10">
        <f>COUNTIF($B$5:$B$491,B21)</f>
        <v>1</v>
      </c>
      <c r="U21" s="10">
        <f>COUNTIF($C$5:$C$491,C21)</f>
        <v>1</v>
      </c>
    </row>
    <row r="22" spans="1:22" ht="71.25" customHeight="1" x14ac:dyDescent="0.25">
      <c r="A22" s="12">
        <v>245270</v>
      </c>
      <c r="B22" s="13" t="s">
        <v>998</v>
      </c>
      <c r="C22" s="13" t="s">
        <v>36</v>
      </c>
      <c r="D22" s="13" t="s">
        <v>126</v>
      </c>
      <c r="E22" s="12">
        <v>3167202</v>
      </c>
      <c r="F22" s="13" t="s">
        <v>37</v>
      </c>
      <c r="G22" s="13" t="str">
        <f>R22</f>
        <v>Região Intermediária de Belo Horizonte</v>
      </c>
      <c r="H22" s="14">
        <f>VLOOKUP(E22,Planilha1!A:D,4,FALSE)</f>
        <v>0.76</v>
      </c>
      <c r="I22" s="13" t="s">
        <v>13</v>
      </c>
      <c r="J22" s="13" t="s">
        <v>12</v>
      </c>
      <c r="K22" s="13" t="s">
        <v>12</v>
      </c>
      <c r="L22" s="13" t="s">
        <v>12</v>
      </c>
      <c r="M22" s="13" t="s">
        <v>12</v>
      </c>
      <c r="N22" s="13" t="s">
        <v>12</v>
      </c>
      <c r="O22" s="15" t="s">
        <v>88</v>
      </c>
      <c r="P22" s="13" t="s">
        <v>2124</v>
      </c>
      <c r="Q22" s="13" t="s">
        <v>2125</v>
      </c>
      <c r="R22" s="9" t="str">
        <f>VLOOKUP(E22,Planilha1!A:D,3,FALSE)</f>
        <v>Região Intermediária de Belo Horizonte</v>
      </c>
      <c r="S22" s="10">
        <f>COUNTIFS($A$5:$A$491,A22)</f>
        <v>1</v>
      </c>
      <c r="T22" s="10">
        <f>COUNTIF($B$5:$B$491,B22)</f>
        <v>1</v>
      </c>
      <c r="U22" s="10">
        <f>COUNTIF($C$5:$C$491,C22)</f>
        <v>1</v>
      </c>
      <c r="V22" s="8">
        <f>COUNTIF(I22:N22,"Sim")</f>
        <v>1</v>
      </c>
    </row>
    <row r="23" spans="1:22" ht="71.25" customHeight="1" x14ac:dyDescent="0.25">
      <c r="A23" s="12">
        <v>245317</v>
      </c>
      <c r="B23" s="13" t="s">
        <v>1251</v>
      </c>
      <c r="C23" s="13" t="s">
        <v>1252</v>
      </c>
      <c r="D23" s="13" t="s">
        <v>135</v>
      </c>
      <c r="E23" s="12">
        <v>3163706</v>
      </c>
      <c r="F23" s="13" t="s">
        <v>55</v>
      </c>
      <c r="G23" s="13" t="str">
        <f>R23</f>
        <v>Região Intermediária de Pouso Alegre</v>
      </c>
      <c r="H23" s="14">
        <f>VLOOKUP(E23,Planilha1!A:D,4,FALSE)</f>
        <v>0.75900000000000001</v>
      </c>
      <c r="I23" s="13" t="s">
        <v>12</v>
      </c>
      <c r="J23" s="13" t="s">
        <v>12</v>
      </c>
      <c r="K23" s="13" t="s">
        <v>12</v>
      </c>
      <c r="L23" s="13" t="s">
        <v>12</v>
      </c>
      <c r="M23" s="13" t="s">
        <v>12</v>
      </c>
      <c r="N23" s="13" t="s">
        <v>12</v>
      </c>
      <c r="O23" s="16">
        <v>78</v>
      </c>
      <c r="P23" s="13" t="s">
        <v>2124</v>
      </c>
      <c r="Q23" s="13"/>
      <c r="R23" s="9" t="str">
        <f>VLOOKUP(E23,Planilha1!A:D,3,FALSE)</f>
        <v>Região Intermediária de Pouso Alegre</v>
      </c>
      <c r="S23" s="10">
        <f>COUNTIFS($A$5:$A$491,A23)</f>
        <v>1</v>
      </c>
      <c r="T23" s="10">
        <f>COUNTIF($B$5:$B$491,B23)</f>
        <v>1</v>
      </c>
      <c r="U23" s="10">
        <f>COUNTIF($C$5:$C$491,C23)</f>
        <v>1</v>
      </c>
    </row>
    <row r="24" spans="1:22" ht="71.25" customHeight="1" x14ac:dyDescent="0.25">
      <c r="A24" s="12">
        <v>245574</v>
      </c>
      <c r="B24" s="13" t="s">
        <v>1180</v>
      </c>
      <c r="C24" s="13" t="s">
        <v>1181</v>
      </c>
      <c r="D24" s="13" t="s">
        <v>135</v>
      </c>
      <c r="E24" s="12">
        <v>3106200</v>
      </c>
      <c r="F24" s="13" t="s">
        <v>18</v>
      </c>
      <c r="G24" s="13" t="str">
        <f>R24</f>
        <v>Região Intermediária de Belo Horizonte</v>
      </c>
      <c r="H24" s="14">
        <f>VLOOKUP(E24,Planilha1!A:D,4,FALSE)</f>
        <v>0.81</v>
      </c>
      <c r="I24" s="13" t="s">
        <v>12</v>
      </c>
      <c r="J24" s="13" t="s">
        <v>12</v>
      </c>
      <c r="K24" s="13" t="s">
        <v>12</v>
      </c>
      <c r="L24" s="13" t="s">
        <v>12</v>
      </c>
      <c r="M24" s="13" t="s">
        <v>12</v>
      </c>
      <c r="N24" s="13" t="s">
        <v>12</v>
      </c>
      <c r="O24" s="15" t="s">
        <v>843</v>
      </c>
      <c r="P24" s="13" t="s">
        <v>2124</v>
      </c>
      <c r="Q24" s="13"/>
      <c r="R24" s="9" t="str">
        <f>VLOOKUP(E24,Planilha1!A:D,3,FALSE)</f>
        <v>Região Intermediária de Belo Horizonte</v>
      </c>
      <c r="S24" s="10">
        <f>COUNTIFS($A$5:$A$491,A24)</f>
        <v>1</v>
      </c>
      <c r="T24" s="10">
        <f>COUNTIF($B$5:$B$491,B24)</f>
        <v>1</v>
      </c>
      <c r="U24" s="10">
        <f>COUNTIF($C$5:$C$491,C24)</f>
        <v>1</v>
      </c>
    </row>
    <row r="25" spans="1:22" ht="71.25" customHeight="1" x14ac:dyDescent="0.25">
      <c r="A25" s="12">
        <v>246133</v>
      </c>
      <c r="B25" s="13" t="s">
        <v>1232</v>
      </c>
      <c r="C25" s="13" t="s">
        <v>1233</v>
      </c>
      <c r="D25" s="13" t="s">
        <v>135</v>
      </c>
      <c r="E25" s="12">
        <v>3127701</v>
      </c>
      <c r="F25" s="13" t="s">
        <v>105</v>
      </c>
      <c r="G25" s="13" t="str">
        <f>R25</f>
        <v>Região Intermediária de Governador Valadares</v>
      </c>
      <c r="H25" s="14">
        <f>VLOOKUP(E25,Planilha1!A:D,4,FALSE)</f>
        <v>0.72699999999999998</v>
      </c>
      <c r="I25" s="13" t="s">
        <v>12</v>
      </c>
      <c r="J25" s="13" t="s">
        <v>13</v>
      </c>
      <c r="K25" s="13" t="s">
        <v>12</v>
      </c>
      <c r="L25" s="13" t="s">
        <v>12</v>
      </c>
      <c r="M25" s="13" t="s">
        <v>12</v>
      </c>
      <c r="N25" s="13" t="s">
        <v>13</v>
      </c>
      <c r="O25" s="15" t="s">
        <v>318</v>
      </c>
      <c r="P25" s="13" t="s">
        <v>2124</v>
      </c>
      <c r="Q25" s="13"/>
      <c r="R25" s="9" t="str">
        <f>VLOOKUP(E25,Planilha1!A:D,3,FALSE)</f>
        <v>Região Intermediária de Governador Valadares</v>
      </c>
      <c r="S25" s="10">
        <f>COUNTIFS($A$5:$A$491,A25)</f>
        <v>1</v>
      </c>
      <c r="T25" s="10">
        <f>COUNTIF($B$5:$B$491,B25)</f>
        <v>1</v>
      </c>
      <c r="U25" s="10">
        <f>COUNTIF($C$5:$C$491,C25)</f>
        <v>1</v>
      </c>
    </row>
    <row r="26" spans="1:22" ht="71.25" customHeight="1" x14ac:dyDescent="0.25">
      <c r="A26" s="12">
        <v>246554</v>
      </c>
      <c r="B26" s="13" t="s">
        <v>1253</v>
      </c>
      <c r="C26" s="13" t="s">
        <v>1254</v>
      </c>
      <c r="D26" s="13" t="s">
        <v>135</v>
      </c>
      <c r="E26" s="12">
        <v>3120508</v>
      </c>
      <c r="F26" s="13" t="s">
        <v>1255</v>
      </c>
      <c r="G26" s="13" t="str">
        <f>R26</f>
        <v>Região Intermediária de Pouso Alegre</v>
      </c>
      <c r="H26" s="14">
        <f>VLOOKUP(E26,Planilha1!A:D,4,FALSE)</f>
        <v>0.66800000000000004</v>
      </c>
      <c r="I26" s="13" t="s">
        <v>12</v>
      </c>
      <c r="J26" s="13" t="s">
        <v>12</v>
      </c>
      <c r="K26" s="13" t="s">
        <v>12</v>
      </c>
      <c r="L26" s="13" t="s">
        <v>12</v>
      </c>
      <c r="M26" s="13" t="s">
        <v>12</v>
      </c>
      <c r="N26" s="13" t="s">
        <v>12</v>
      </c>
      <c r="O26" s="16">
        <v>87</v>
      </c>
      <c r="P26" s="13" t="s">
        <v>2124</v>
      </c>
      <c r="Q26" s="13"/>
      <c r="R26" s="9" t="str">
        <f>VLOOKUP(E26,Planilha1!A:D,3,FALSE)</f>
        <v>Região Intermediária de Pouso Alegre</v>
      </c>
      <c r="S26" s="10">
        <f>COUNTIFS($A$5:$A$491,A26)</f>
        <v>1</v>
      </c>
      <c r="T26" s="10">
        <f>COUNTIF($B$5:$B$491,B26)</f>
        <v>1</v>
      </c>
      <c r="U26" s="10">
        <f>COUNTIF($C$5:$C$491,C26)</f>
        <v>1</v>
      </c>
    </row>
    <row r="27" spans="1:22" ht="71.25" customHeight="1" x14ac:dyDescent="0.25">
      <c r="A27" s="12">
        <v>246762</v>
      </c>
      <c r="B27" s="13" t="s">
        <v>793</v>
      </c>
      <c r="C27" s="13" t="s">
        <v>794</v>
      </c>
      <c r="D27" s="13" t="s">
        <v>126</v>
      </c>
      <c r="E27" s="12">
        <v>3136702</v>
      </c>
      <c r="F27" s="13" t="s">
        <v>42</v>
      </c>
      <c r="G27" s="13" t="str">
        <f>R27</f>
        <v>Região Intermediária de Juíz de Fora</v>
      </c>
      <c r="H27" s="14">
        <f>VLOOKUP(E27,Planilha1!A:D,4,FALSE)</f>
        <v>0.77800000000000002</v>
      </c>
      <c r="I27" s="13" t="s">
        <v>12</v>
      </c>
      <c r="J27" s="13" t="s">
        <v>12</v>
      </c>
      <c r="K27" s="13" t="s">
        <v>12</v>
      </c>
      <c r="L27" s="13" t="s">
        <v>12</v>
      </c>
      <c r="M27" s="13" t="s">
        <v>12</v>
      </c>
      <c r="N27" s="13" t="s">
        <v>13</v>
      </c>
      <c r="O27" s="15" t="s">
        <v>87</v>
      </c>
      <c r="P27" s="13" t="s">
        <v>2124</v>
      </c>
      <c r="Q27" s="13" t="s">
        <v>2123</v>
      </c>
      <c r="R27" s="9" t="str">
        <f>VLOOKUP(E27,Planilha1!A:D,3,FALSE)</f>
        <v>Região Intermediária de Juíz de Fora</v>
      </c>
      <c r="S27" s="10">
        <f>COUNTIFS($A$5:$A$491,A27)</f>
        <v>1</v>
      </c>
      <c r="T27" s="10">
        <f>COUNTIF($B$5:$B$491,B27)</f>
        <v>1</v>
      </c>
      <c r="U27" s="10">
        <f>COUNTIF($C$5:$C$491,C27)</f>
        <v>1</v>
      </c>
    </row>
    <row r="28" spans="1:22" ht="71.25" customHeight="1" x14ac:dyDescent="0.25">
      <c r="A28" s="12">
        <v>247268</v>
      </c>
      <c r="B28" s="13" t="s">
        <v>537</v>
      </c>
      <c r="C28" s="13" t="s">
        <v>538</v>
      </c>
      <c r="D28" s="13" t="s">
        <v>126</v>
      </c>
      <c r="E28" s="12">
        <v>3143302</v>
      </c>
      <c r="F28" s="13" t="s">
        <v>29</v>
      </c>
      <c r="G28" s="13" t="str">
        <f>R28</f>
        <v>Região Intermediária de Montes Claros</v>
      </c>
      <c r="H28" s="14">
        <f>VLOOKUP(E28,Planilha1!A:D,4,FALSE)</f>
        <v>0.77</v>
      </c>
      <c r="I28" s="13" t="s">
        <v>12</v>
      </c>
      <c r="J28" s="13" t="s">
        <v>12</v>
      </c>
      <c r="K28" s="13" t="s">
        <v>12</v>
      </c>
      <c r="L28" s="13" t="s">
        <v>12</v>
      </c>
      <c r="M28" s="13" t="s">
        <v>12</v>
      </c>
      <c r="N28" s="13" t="s">
        <v>13</v>
      </c>
      <c r="O28" s="15">
        <v>73</v>
      </c>
      <c r="P28" s="13" t="s">
        <v>2124</v>
      </c>
      <c r="Q28" s="13" t="s">
        <v>2123</v>
      </c>
      <c r="R28" s="9" t="str">
        <f>VLOOKUP(E28,Planilha1!A:D,3,FALSE)</f>
        <v>Região Intermediária de Montes Claros</v>
      </c>
      <c r="S28" s="10">
        <f>COUNTIFS($A$5:$A$491,A28)</f>
        <v>1</v>
      </c>
      <c r="T28" s="10">
        <f>COUNTIF($B$5:$B$491,B28)</f>
        <v>1</v>
      </c>
      <c r="U28" s="10">
        <f>COUNTIF($C$5:$C$491,C28)</f>
        <v>1</v>
      </c>
    </row>
    <row r="29" spans="1:22" ht="71.25" customHeight="1" x14ac:dyDescent="0.25">
      <c r="A29" s="12">
        <v>248033</v>
      </c>
      <c r="B29" s="13" t="s">
        <v>1098</v>
      </c>
      <c r="C29" s="13" t="s">
        <v>1099</v>
      </c>
      <c r="D29" s="13" t="s">
        <v>126</v>
      </c>
      <c r="E29" s="12">
        <v>3151800</v>
      </c>
      <c r="F29" s="13" t="s">
        <v>15</v>
      </c>
      <c r="G29" s="13" t="str">
        <f>R29</f>
        <v>Região Intermediária de Pouso Alegre</v>
      </c>
      <c r="H29" s="14">
        <f>VLOOKUP(E29,Planilha1!A:D,4,FALSE)</f>
        <v>0.77900000000000003</v>
      </c>
      <c r="I29" s="13" t="s">
        <v>12</v>
      </c>
      <c r="J29" s="13" t="s">
        <v>13</v>
      </c>
      <c r="K29" s="13" t="s">
        <v>12</v>
      </c>
      <c r="L29" s="13" t="s">
        <v>12</v>
      </c>
      <c r="M29" s="13" t="s">
        <v>12</v>
      </c>
      <c r="N29" s="13" t="s">
        <v>12</v>
      </c>
      <c r="O29" s="15" t="s">
        <v>71</v>
      </c>
      <c r="P29" s="13" t="s">
        <v>2124</v>
      </c>
      <c r="Q29" s="13" t="s">
        <v>2123</v>
      </c>
      <c r="R29" s="9" t="str">
        <f>VLOOKUP(E29,Planilha1!A:D,3,FALSE)</f>
        <v>Região Intermediária de Pouso Alegre</v>
      </c>
      <c r="S29" s="10">
        <f>COUNTIFS($A$5:$A$491,A29)</f>
        <v>1</v>
      </c>
      <c r="T29" s="10">
        <f>COUNTIF($B$5:$B$491,B29)</f>
        <v>1</v>
      </c>
      <c r="U29" s="10">
        <f>COUNTIF($C$5:$C$491,C29)</f>
        <v>1</v>
      </c>
    </row>
    <row r="30" spans="1:22" ht="71.25" customHeight="1" x14ac:dyDescent="0.25">
      <c r="A30" s="12">
        <v>248227</v>
      </c>
      <c r="B30" s="13" t="s">
        <v>1107</v>
      </c>
      <c r="C30" s="13" t="s">
        <v>1108</v>
      </c>
      <c r="D30" s="13" t="s">
        <v>126</v>
      </c>
      <c r="E30" s="12">
        <v>3109006</v>
      </c>
      <c r="F30" s="13" t="s">
        <v>74</v>
      </c>
      <c r="G30" s="13" t="str">
        <f>R30</f>
        <v>Região Intermediária de Belo Horizonte</v>
      </c>
      <c r="H30" s="14">
        <f>VLOOKUP(E30,Planilha1!A:D,4,FALSE)</f>
        <v>0.747</v>
      </c>
      <c r="I30" s="13" t="s">
        <v>12</v>
      </c>
      <c r="J30" s="13" t="s">
        <v>12</v>
      </c>
      <c r="K30" s="13" t="s">
        <v>12</v>
      </c>
      <c r="L30" s="13" t="s">
        <v>12</v>
      </c>
      <c r="M30" s="13" t="s">
        <v>12</v>
      </c>
      <c r="N30" s="13" t="s">
        <v>13</v>
      </c>
      <c r="O30" s="15" t="s">
        <v>669</v>
      </c>
      <c r="P30" s="13" t="s">
        <v>2124</v>
      </c>
      <c r="Q30" s="13" t="s">
        <v>2126</v>
      </c>
      <c r="R30" s="9" t="str">
        <f>VLOOKUP(E30,Planilha1!A:D,3,FALSE)</f>
        <v>Região Intermediária de Belo Horizonte</v>
      </c>
      <c r="S30" s="10">
        <f>COUNTIFS($A$5:$A$491,A30)</f>
        <v>1</v>
      </c>
      <c r="T30" s="10">
        <f>COUNTIF($B$5:$B$491,B30)</f>
        <v>1</v>
      </c>
      <c r="U30" s="10">
        <f>COUNTIF($C$5:$C$491,C30)</f>
        <v>1</v>
      </c>
    </row>
    <row r="31" spans="1:22" ht="71.25" customHeight="1" x14ac:dyDescent="0.25">
      <c r="A31" s="12">
        <v>248911</v>
      </c>
      <c r="B31" s="13" t="s">
        <v>129</v>
      </c>
      <c r="C31" s="13" t="s">
        <v>130</v>
      </c>
      <c r="D31" s="13" t="s">
        <v>126</v>
      </c>
      <c r="E31" s="12">
        <v>3158953</v>
      </c>
      <c r="F31" s="13" t="s">
        <v>131</v>
      </c>
      <c r="G31" s="13" t="str">
        <f>R31</f>
        <v>Região Intermediária de Ipatinga</v>
      </c>
      <c r="H31" s="14">
        <f>VLOOKUP(E31,Planilha1!A:D,4,FALSE)</f>
        <v>0.68500000000000005</v>
      </c>
      <c r="I31" s="13" t="s">
        <v>12</v>
      </c>
      <c r="J31" s="13" t="s">
        <v>12</v>
      </c>
      <c r="K31" s="13" t="s">
        <v>12</v>
      </c>
      <c r="L31" s="13" t="s">
        <v>12</v>
      </c>
      <c r="M31" s="13" t="s">
        <v>12</v>
      </c>
      <c r="N31" s="13" t="s">
        <v>12</v>
      </c>
      <c r="O31" s="15" t="s">
        <v>132</v>
      </c>
      <c r="P31" s="13" t="s">
        <v>2124</v>
      </c>
      <c r="Q31" s="13" t="s">
        <v>2123</v>
      </c>
      <c r="R31" s="9" t="str">
        <f>VLOOKUP(E31,Planilha1!A:D,3,FALSE)</f>
        <v>Região Intermediária de Ipatinga</v>
      </c>
      <c r="S31" s="10">
        <f>COUNTIFS($A$5:$A$491,A31)</f>
        <v>1</v>
      </c>
      <c r="T31" s="10">
        <f>COUNTIF($B$5:$B$491,B31)</f>
        <v>1</v>
      </c>
      <c r="U31" s="10">
        <f>COUNTIF($C$5:$C$491,C31)</f>
        <v>1</v>
      </c>
    </row>
    <row r="32" spans="1:22" ht="71.25" customHeight="1" x14ac:dyDescent="0.25">
      <c r="A32" s="12">
        <v>249264</v>
      </c>
      <c r="B32" s="13" t="s">
        <v>1051</v>
      </c>
      <c r="C32" s="13" t="s">
        <v>788</v>
      </c>
      <c r="D32" s="13" t="s">
        <v>126</v>
      </c>
      <c r="E32" s="12">
        <v>3109006</v>
      </c>
      <c r="F32" s="13" t="s">
        <v>74</v>
      </c>
      <c r="G32" s="13" t="str">
        <f>R32</f>
        <v>Região Intermediária de Belo Horizonte</v>
      </c>
      <c r="H32" s="14">
        <f>VLOOKUP(E32,Planilha1!A:D,4,FALSE)</f>
        <v>0.747</v>
      </c>
      <c r="I32" s="13" t="s">
        <v>12</v>
      </c>
      <c r="J32" s="13" t="s">
        <v>12</v>
      </c>
      <c r="K32" s="13" t="s">
        <v>12</v>
      </c>
      <c r="L32" s="13" t="s">
        <v>12</v>
      </c>
      <c r="M32" s="13" t="s">
        <v>12</v>
      </c>
      <c r="N32" s="13" t="s">
        <v>13</v>
      </c>
      <c r="O32" s="15" t="s">
        <v>107</v>
      </c>
      <c r="P32" s="13" t="s">
        <v>2124</v>
      </c>
      <c r="Q32" s="13" t="s">
        <v>2126</v>
      </c>
      <c r="R32" s="9" t="str">
        <f>VLOOKUP(E32,Planilha1!A:D,3,FALSE)</f>
        <v>Região Intermediária de Belo Horizonte</v>
      </c>
      <c r="S32" s="10">
        <f>COUNTIFS($A$5:$A$491,A32)</f>
        <v>1</v>
      </c>
      <c r="T32" s="10">
        <f>COUNTIF($B$5:$B$491,B32)</f>
        <v>1</v>
      </c>
      <c r="U32" s="10">
        <f>COUNTIF($C$5:$C$491,C32)</f>
        <v>2</v>
      </c>
    </row>
    <row r="33" spans="1:22" ht="71.25" customHeight="1" x14ac:dyDescent="0.25">
      <c r="A33" s="12">
        <v>249475</v>
      </c>
      <c r="B33" s="13" t="s">
        <v>379</v>
      </c>
      <c r="C33" s="13" t="s">
        <v>380</v>
      </c>
      <c r="D33" s="13" t="s">
        <v>126</v>
      </c>
      <c r="E33" s="12">
        <v>3106200</v>
      </c>
      <c r="F33" s="13" t="s">
        <v>18</v>
      </c>
      <c r="G33" s="13" t="str">
        <f>R33</f>
        <v>Região Intermediária de Belo Horizonte</v>
      </c>
      <c r="H33" s="14">
        <f>VLOOKUP(E33,Planilha1!A:D,4,FALSE)</f>
        <v>0.81</v>
      </c>
      <c r="I33" s="13" t="s">
        <v>12</v>
      </c>
      <c r="J33" s="13" t="s">
        <v>12</v>
      </c>
      <c r="K33" s="13" t="s">
        <v>12</v>
      </c>
      <c r="L33" s="13" t="s">
        <v>13</v>
      </c>
      <c r="M33" s="13" t="s">
        <v>12</v>
      </c>
      <c r="N33" s="13" t="s">
        <v>12</v>
      </c>
      <c r="O33" s="15" t="s">
        <v>381</v>
      </c>
      <c r="P33" s="13" t="s">
        <v>2124</v>
      </c>
      <c r="Q33" s="13" t="s">
        <v>2120</v>
      </c>
      <c r="R33" s="9" t="str">
        <f>VLOOKUP(E33,Planilha1!A:D,3,FALSE)</f>
        <v>Região Intermediária de Belo Horizonte</v>
      </c>
      <c r="S33" s="10">
        <f>COUNTIFS($A$5:$A$491,A33)</f>
        <v>1</v>
      </c>
      <c r="T33" s="10">
        <f>COUNTIF($B$5:$B$491,B33)</f>
        <v>1</v>
      </c>
      <c r="U33" s="10">
        <f>COUNTIF($C$5:$C$491,C33)</f>
        <v>1</v>
      </c>
    </row>
    <row r="34" spans="1:22" ht="71.25" customHeight="1" x14ac:dyDescent="0.25">
      <c r="A34" s="12">
        <v>249538</v>
      </c>
      <c r="B34" s="13" t="s">
        <v>1068</v>
      </c>
      <c r="C34" s="13" t="s">
        <v>1069</v>
      </c>
      <c r="D34" s="13" t="s">
        <v>126</v>
      </c>
      <c r="E34" s="12">
        <v>3137601</v>
      </c>
      <c r="F34" s="13" t="s">
        <v>1070</v>
      </c>
      <c r="G34" s="13" t="str">
        <f>R34</f>
        <v>Região Intermediária de Belo Horizonte</v>
      </c>
      <c r="H34" s="14">
        <f>VLOOKUP(E34,Planilha1!A:D,4,FALSE)</f>
        <v>0.77700000000000002</v>
      </c>
      <c r="I34" s="13" t="s">
        <v>12</v>
      </c>
      <c r="J34" s="13" t="s">
        <v>12</v>
      </c>
      <c r="K34" s="13" t="s">
        <v>12</v>
      </c>
      <c r="L34" s="13" t="s">
        <v>13</v>
      </c>
      <c r="M34" s="13" t="s">
        <v>12</v>
      </c>
      <c r="N34" s="13" t="s">
        <v>13</v>
      </c>
      <c r="O34" s="15" t="s">
        <v>1071</v>
      </c>
      <c r="P34" s="13" t="s">
        <v>2124</v>
      </c>
      <c r="Q34" s="13" t="s">
        <v>2120</v>
      </c>
      <c r="R34" s="9" t="str">
        <f>VLOOKUP(E34,Planilha1!A:D,3,FALSE)</f>
        <v>Região Intermediária de Belo Horizonte</v>
      </c>
      <c r="S34" s="10">
        <f>COUNTIFS($A$5:$A$491,A34)</f>
        <v>1</v>
      </c>
      <c r="T34" s="10">
        <f>COUNTIF($B$5:$B$491,B34)</f>
        <v>1</v>
      </c>
      <c r="U34" s="10">
        <f>COUNTIF($C$5:$C$491,C34)</f>
        <v>1</v>
      </c>
    </row>
    <row r="35" spans="1:22" ht="71.25" customHeight="1" x14ac:dyDescent="0.25">
      <c r="A35" s="12">
        <v>250084</v>
      </c>
      <c r="B35" s="13" t="s">
        <v>1048</v>
      </c>
      <c r="C35" s="13" t="s">
        <v>1049</v>
      </c>
      <c r="D35" s="13" t="s">
        <v>126</v>
      </c>
      <c r="E35" s="12">
        <v>3106200</v>
      </c>
      <c r="F35" s="13" t="s">
        <v>18</v>
      </c>
      <c r="G35" s="13" t="str">
        <f>R35</f>
        <v>Região Intermediária de Belo Horizonte</v>
      </c>
      <c r="H35" s="14">
        <f>VLOOKUP(E35,Planilha1!A:D,4,FALSE)</f>
        <v>0.81</v>
      </c>
      <c r="I35" s="13" t="s">
        <v>12</v>
      </c>
      <c r="J35" s="13" t="s">
        <v>13</v>
      </c>
      <c r="K35" s="13" t="s">
        <v>12</v>
      </c>
      <c r="L35" s="13" t="s">
        <v>12</v>
      </c>
      <c r="M35" s="13" t="s">
        <v>12</v>
      </c>
      <c r="N35" s="13" t="s">
        <v>13</v>
      </c>
      <c r="O35" s="15" t="s">
        <v>1050</v>
      </c>
      <c r="P35" s="13" t="s">
        <v>2124</v>
      </c>
      <c r="Q35" s="13" t="s">
        <v>2126</v>
      </c>
      <c r="R35" s="9" t="str">
        <f>VLOOKUP(E35,Planilha1!A:D,3,FALSE)</f>
        <v>Região Intermediária de Belo Horizonte</v>
      </c>
      <c r="S35" s="10">
        <f>COUNTIFS($A$5:$A$491,A35)</f>
        <v>1</v>
      </c>
      <c r="T35" s="10">
        <f>COUNTIF($B$5:$B$491,B35)</f>
        <v>1</v>
      </c>
      <c r="U35" s="10">
        <f>COUNTIF($C$5:$C$491,C35)</f>
        <v>2</v>
      </c>
    </row>
    <row r="36" spans="1:22" ht="71.25" customHeight="1" x14ac:dyDescent="0.25">
      <c r="A36" s="12">
        <v>250513</v>
      </c>
      <c r="B36" s="13" t="s">
        <v>382</v>
      </c>
      <c r="C36" s="13" t="s">
        <v>383</v>
      </c>
      <c r="D36" s="13" t="s">
        <v>126</v>
      </c>
      <c r="E36" s="12">
        <v>3152709</v>
      </c>
      <c r="F36" s="13" t="s">
        <v>384</v>
      </c>
      <c r="G36" s="13" t="str">
        <f>R36</f>
        <v>Região Intermediária de Barbacena</v>
      </c>
      <c r="H36" s="14">
        <f>VLOOKUP(E36,Planilha1!A:D,4,FALSE)</f>
        <v>0.68899999999999995</v>
      </c>
      <c r="I36" s="13" t="s">
        <v>12</v>
      </c>
      <c r="J36" s="13" t="s">
        <v>12</v>
      </c>
      <c r="K36" s="13" t="s">
        <v>12</v>
      </c>
      <c r="L36" s="13" t="s">
        <v>12</v>
      </c>
      <c r="M36" s="13" t="s">
        <v>12</v>
      </c>
      <c r="N36" s="13" t="s">
        <v>12</v>
      </c>
      <c r="O36" s="15" t="s">
        <v>385</v>
      </c>
      <c r="P36" s="13" t="s">
        <v>2124</v>
      </c>
      <c r="Q36" s="13" t="s">
        <v>2123</v>
      </c>
      <c r="R36" s="9" t="str">
        <f>VLOOKUP(E36,Planilha1!A:D,3,FALSE)</f>
        <v>Região Intermediária de Barbacena</v>
      </c>
      <c r="S36" s="10">
        <f>COUNTIFS($A$5:$A$491,A36)</f>
        <v>1</v>
      </c>
      <c r="T36" s="10">
        <f>COUNTIF($B$5:$B$491,B36)</f>
        <v>1</v>
      </c>
      <c r="U36" s="10">
        <f>COUNTIF($C$5:$C$491,C36)</f>
        <v>1</v>
      </c>
      <c r="V36" s="8">
        <f>COUNTIF(I36:N36,"Sim")</f>
        <v>0</v>
      </c>
    </row>
    <row r="37" spans="1:22" ht="71.25" customHeight="1" x14ac:dyDescent="0.25">
      <c r="A37" s="12">
        <v>250550</v>
      </c>
      <c r="B37" s="13" t="s">
        <v>1230</v>
      </c>
      <c r="C37" s="13" t="s">
        <v>1231</v>
      </c>
      <c r="D37" s="13" t="s">
        <v>135</v>
      </c>
      <c r="E37" s="12">
        <v>3101201</v>
      </c>
      <c r="F37" s="13" t="s">
        <v>113</v>
      </c>
      <c r="G37" s="13" t="str">
        <f>R37</f>
        <v>Região Intermediária de Pouso Alegre</v>
      </c>
      <c r="H37" s="14">
        <f>VLOOKUP(E37,Planilha1!A:D,4,FALSE)</f>
        <v>0.66800000000000004</v>
      </c>
      <c r="I37" s="13" t="s">
        <v>12</v>
      </c>
      <c r="J37" s="13" t="s">
        <v>13</v>
      </c>
      <c r="K37" s="13" t="s">
        <v>12</v>
      </c>
      <c r="L37" s="13" t="s">
        <v>12</v>
      </c>
      <c r="M37" s="13" t="s">
        <v>12</v>
      </c>
      <c r="N37" s="13" t="s">
        <v>13</v>
      </c>
      <c r="O37" s="15" t="s">
        <v>22</v>
      </c>
      <c r="P37" s="13" t="s">
        <v>2124</v>
      </c>
      <c r="Q37" s="13"/>
      <c r="R37" s="9" t="str">
        <f>VLOOKUP(E37,Planilha1!A:D,3,FALSE)</f>
        <v>Região Intermediária de Pouso Alegre</v>
      </c>
      <c r="S37" s="10">
        <f>COUNTIFS($A$5:$A$491,A37)</f>
        <v>1</v>
      </c>
      <c r="T37" s="10">
        <f>COUNTIF($B$5:$B$491,B37)</f>
        <v>1</v>
      </c>
      <c r="U37" s="10">
        <f>COUNTIF($C$5:$C$491,C37)</f>
        <v>1</v>
      </c>
    </row>
    <row r="38" spans="1:22" ht="71.25" customHeight="1" x14ac:dyDescent="0.25">
      <c r="A38" s="12">
        <v>250890</v>
      </c>
      <c r="B38" s="13" t="s">
        <v>1138</v>
      </c>
      <c r="C38" s="13" t="s">
        <v>1139</v>
      </c>
      <c r="D38" s="13" t="s">
        <v>126</v>
      </c>
      <c r="E38" s="12">
        <v>3114402</v>
      </c>
      <c r="F38" s="13" t="s">
        <v>1140</v>
      </c>
      <c r="G38" s="13" t="str">
        <f>R38</f>
        <v>Região Intermediária de Varginha</v>
      </c>
      <c r="H38" s="14">
        <f>VLOOKUP(E38,Planilha1!A:D,4,FALSE)</f>
        <v>0.73299999999999998</v>
      </c>
      <c r="I38" s="13" t="s">
        <v>13</v>
      </c>
      <c r="J38" s="13" t="s">
        <v>13</v>
      </c>
      <c r="K38" s="13" t="s">
        <v>12</v>
      </c>
      <c r="L38" s="13" t="s">
        <v>12</v>
      </c>
      <c r="M38" s="13" t="s">
        <v>13</v>
      </c>
      <c r="N38" s="13" t="s">
        <v>13</v>
      </c>
      <c r="O38" s="15" t="s">
        <v>283</v>
      </c>
      <c r="P38" s="13" t="s">
        <v>2124</v>
      </c>
      <c r="Q38" s="13" t="s">
        <v>2119</v>
      </c>
      <c r="R38" s="9" t="str">
        <f>VLOOKUP(E38,Planilha1!A:D,3,FALSE)</f>
        <v>Região Intermediária de Varginha</v>
      </c>
      <c r="S38" s="10">
        <f>COUNTIFS($A$5:$A$491,A38)</f>
        <v>1</v>
      </c>
      <c r="T38" s="10">
        <f>COUNTIF($B$5:$B$491,B38)</f>
        <v>1</v>
      </c>
      <c r="U38" s="10">
        <f>COUNTIF($C$5:$C$491,C38)</f>
        <v>1</v>
      </c>
    </row>
    <row r="39" spans="1:22" ht="71.25" customHeight="1" x14ac:dyDescent="0.25">
      <c r="A39" s="12">
        <v>251522</v>
      </c>
      <c r="B39" s="13" t="s">
        <v>710</v>
      </c>
      <c r="C39" s="13" t="s">
        <v>711</v>
      </c>
      <c r="D39" s="13" t="s">
        <v>126</v>
      </c>
      <c r="E39" s="12">
        <v>3108602</v>
      </c>
      <c r="F39" s="13" t="s">
        <v>120</v>
      </c>
      <c r="G39" s="13" t="str">
        <f>R39</f>
        <v>Região Intermediária de Montes Claros</v>
      </c>
      <c r="H39" s="14">
        <f>VLOOKUP(E39,Planilha1!A:D,4,FALSE)</f>
        <v>0.65600000000000003</v>
      </c>
      <c r="I39" s="13" t="s">
        <v>12</v>
      </c>
      <c r="J39" s="13" t="s">
        <v>12</v>
      </c>
      <c r="K39" s="13" t="s">
        <v>12</v>
      </c>
      <c r="L39" s="13" t="s">
        <v>12</v>
      </c>
      <c r="M39" s="13" t="s">
        <v>12</v>
      </c>
      <c r="N39" s="13" t="s">
        <v>12</v>
      </c>
      <c r="O39" s="15" t="s">
        <v>641</v>
      </c>
      <c r="P39" s="13" t="s">
        <v>2124</v>
      </c>
      <c r="Q39" s="13" t="s">
        <v>2123</v>
      </c>
      <c r="R39" s="9" t="str">
        <f>VLOOKUP(E39,Planilha1!A:D,3,FALSE)</f>
        <v>Região Intermediária de Montes Claros</v>
      </c>
      <c r="S39" s="10">
        <f>COUNTIFS($A$5:$A$491,A39)</f>
        <v>1</v>
      </c>
      <c r="T39" s="10">
        <f>COUNTIF($B$5:$B$491,B39)</f>
        <v>1</v>
      </c>
      <c r="U39" s="10">
        <f>COUNTIF($C$5:$C$491,C39)</f>
        <v>1</v>
      </c>
    </row>
    <row r="40" spans="1:22" ht="71.25" customHeight="1" x14ac:dyDescent="0.25">
      <c r="A40" s="12">
        <v>251845</v>
      </c>
      <c r="B40" s="13" t="s">
        <v>218</v>
      </c>
      <c r="C40" s="13" t="s">
        <v>219</v>
      </c>
      <c r="D40" s="13" t="s">
        <v>126</v>
      </c>
      <c r="E40" s="12">
        <v>3106200</v>
      </c>
      <c r="F40" s="13" t="s">
        <v>18</v>
      </c>
      <c r="G40" s="13" t="str">
        <f>R40</f>
        <v>Região Intermediária de Belo Horizonte</v>
      </c>
      <c r="H40" s="14">
        <f>VLOOKUP(E40,Planilha1!A:D,4,FALSE)</f>
        <v>0.81</v>
      </c>
      <c r="I40" s="13" t="s">
        <v>12</v>
      </c>
      <c r="J40" s="13" t="s">
        <v>12</v>
      </c>
      <c r="K40" s="13" t="s">
        <v>12</v>
      </c>
      <c r="L40" s="13" t="s">
        <v>12</v>
      </c>
      <c r="M40" s="13" t="s">
        <v>12</v>
      </c>
      <c r="N40" s="13" t="s">
        <v>12</v>
      </c>
      <c r="O40" s="15" t="s">
        <v>39</v>
      </c>
      <c r="P40" s="13" t="s">
        <v>2124</v>
      </c>
      <c r="Q40" s="13" t="s">
        <v>2126</v>
      </c>
      <c r="R40" s="9" t="str">
        <f>VLOOKUP(E40,Planilha1!A:D,3,FALSE)</f>
        <v>Região Intermediária de Belo Horizonte</v>
      </c>
      <c r="S40" s="10">
        <f>COUNTIFS($A$5:$A$491,A40)</f>
        <v>1</v>
      </c>
      <c r="T40" s="10">
        <f>COUNTIF($B$5:$B$491,B40)</f>
        <v>1</v>
      </c>
      <c r="U40" s="10">
        <f>COUNTIF($C$5:$C$491,C40)</f>
        <v>1</v>
      </c>
    </row>
    <row r="41" spans="1:22" ht="71.25" customHeight="1" x14ac:dyDescent="0.25">
      <c r="A41" s="12">
        <v>252044</v>
      </c>
      <c r="B41" s="13" t="s">
        <v>323</v>
      </c>
      <c r="C41" s="13" t="s">
        <v>324</v>
      </c>
      <c r="D41" s="13" t="s">
        <v>126</v>
      </c>
      <c r="E41" s="12">
        <v>3156700</v>
      </c>
      <c r="F41" s="13" t="s">
        <v>325</v>
      </c>
      <c r="G41" s="13" t="str">
        <f>R41</f>
        <v>Região Intermediária de Belo Horizonte</v>
      </c>
      <c r="H41" s="14">
        <f>VLOOKUP(E41,Planilha1!A:D,4,FALSE)</f>
        <v>0.73099999999999998</v>
      </c>
      <c r="I41" s="13" t="s">
        <v>12</v>
      </c>
      <c r="J41" s="13" t="s">
        <v>13</v>
      </c>
      <c r="K41" s="13" t="s">
        <v>12</v>
      </c>
      <c r="L41" s="13" t="s">
        <v>12</v>
      </c>
      <c r="M41" s="13" t="s">
        <v>12</v>
      </c>
      <c r="N41" s="13" t="s">
        <v>13</v>
      </c>
      <c r="O41" s="15" t="s">
        <v>326</v>
      </c>
      <c r="P41" s="13" t="s">
        <v>2124</v>
      </c>
      <c r="Q41" s="13" t="s">
        <v>2126</v>
      </c>
      <c r="R41" s="9" t="str">
        <f>VLOOKUP(E41,Planilha1!A:D,3,FALSE)</f>
        <v>Região Intermediária de Belo Horizonte</v>
      </c>
      <c r="S41" s="10">
        <f>COUNTIFS($A$5:$A$491,A41)</f>
        <v>1</v>
      </c>
      <c r="T41" s="10">
        <f>COUNTIF($B$5:$B$491,B41)</f>
        <v>1</v>
      </c>
      <c r="U41" s="10">
        <f>COUNTIF($C$5:$C$491,C41)</f>
        <v>1</v>
      </c>
      <c r="V41" s="8">
        <f>COUNTIF(I41:N41,"Sim")</f>
        <v>2</v>
      </c>
    </row>
    <row r="42" spans="1:22" ht="71.25" customHeight="1" x14ac:dyDescent="0.25">
      <c r="A42" s="12">
        <v>252791</v>
      </c>
      <c r="B42" s="13" t="s">
        <v>995</v>
      </c>
      <c r="C42" s="13" t="s">
        <v>996</v>
      </c>
      <c r="D42" s="13" t="s">
        <v>126</v>
      </c>
      <c r="E42" s="12">
        <v>3169307</v>
      </c>
      <c r="F42" s="13" t="s">
        <v>997</v>
      </c>
      <c r="G42" s="13" t="str">
        <f>R42</f>
        <v>Região Intermediária de Varginha</v>
      </c>
      <c r="H42" s="14">
        <f>VLOOKUP(E42,Planilha1!A:D,4,FALSE)</f>
        <v>0.74399999999999999</v>
      </c>
      <c r="I42" s="13" t="s">
        <v>12</v>
      </c>
      <c r="J42" s="13" t="s">
        <v>12</v>
      </c>
      <c r="K42" s="13" t="s">
        <v>12</v>
      </c>
      <c r="L42" s="13" t="s">
        <v>12</v>
      </c>
      <c r="M42" s="13" t="s">
        <v>12</v>
      </c>
      <c r="N42" s="13" t="s">
        <v>12</v>
      </c>
      <c r="O42" s="15" t="s">
        <v>121</v>
      </c>
      <c r="P42" s="13" t="s">
        <v>2124</v>
      </c>
      <c r="Q42" s="13" t="s">
        <v>2123</v>
      </c>
      <c r="R42" s="9" t="str">
        <f>VLOOKUP(E42,Planilha1!A:D,3,FALSE)</f>
        <v>Região Intermediária de Varginha</v>
      </c>
      <c r="S42" s="10">
        <f>COUNTIFS($A$5:$A$491,A42)</f>
        <v>1</v>
      </c>
      <c r="T42" s="10">
        <f>COUNTIF($B$5:$B$491,B42)</f>
        <v>1</v>
      </c>
      <c r="U42" s="10">
        <f>COUNTIF($C$5:$C$491,C42)</f>
        <v>1</v>
      </c>
    </row>
    <row r="43" spans="1:22" ht="71.25" customHeight="1" x14ac:dyDescent="0.25">
      <c r="A43" s="12">
        <v>253009</v>
      </c>
      <c r="B43" s="13" t="s">
        <v>1228</v>
      </c>
      <c r="C43" s="13" t="s">
        <v>1229</v>
      </c>
      <c r="D43" s="13" t="s">
        <v>135</v>
      </c>
      <c r="E43" s="12">
        <v>3102605</v>
      </c>
      <c r="F43" s="13" t="s">
        <v>79</v>
      </c>
      <c r="G43" s="13" t="str">
        <f>R43</f>
        <v>Região Intermediária de Pouso Alegre</v>
      </c>
      <c r="H43" s="14">
        <f>VLOOKUP(E43,Planilha1!A:D,4,FALSE)</f>
        <v>0.73399999999999999</v>
      </c>
      <c r="I43" s="13" t="s">
        <v>12</v>
      </c>
      <c r="J43" s="13" t="s">
        <v>13</v>
      </c>
      <c r="K43" s="13" t="s">
        <v>12</v>
      </c>
      <c r="L43" s="13" t="s">
        <v>12</v>
      </c>
      <c r="M43" s="13" t="s">
        <v>12</v>
      </c>
      <c r="N43" s="13" t="s">
        <v>12</v>
      </c>
      <c r="O43" s="15" t="s">
        <v>106</v>
      </c>
      <c r="P43" s="13" t="s">
        <v>2124</v>
      </c>
      <c r="Q43" s="13"/>
      <c r="R43" s="9" t="str">
        <f>VLOOKUP(E43,Planilha1!A:D,3,FALSE)</f>
        <v>Região Intermediária de Pouso Alegre</v>
      </c>
      <c r="S43" s="10">
        <f>COUNTIFS($A$5:$A$491,A43)</f>
        <v>1</v>
      </c>
      <c r="T43" s="10">
        <f>COUNTIF($B$5:$B$491,B43)</f>
        <v>1</v>
      </c>
      <c r="U43" s="10">
        <f>COUNTIF($C$5:$C$491,C43)</f>
        <v>1</v>
      </c>
    </row>
    <row r="44" spans="1:22" ht="71.25" customHeight="1" x14ac:dyDescent="0.25">
      <c r="A44" s="12">
        <v>253178</v>
      </c>
      <c r="B44" s="13" t="s">
        <v>980</v>
      </c>
      <c r="C44" s="13" t="s">
        <v>981</v>
      </c>
      <c r="D44" s="13" t="s">
        <v>126</v>
      </c>
      <c r="E44" s="12">
        <v>3106200</v>
      </c>
      <c r="F44" s="13" t="s">
        <v>18</v>
      </c>
      <c r="G44" s="13" t="str">
        <f>R44</f>
        <v>Região Intermediária de Belo Horizonte</v>
      </c>
      <c r="H44" s="14">
        <f>VLOOKUP(E44,Planilha1!A:D,4,FALSE)</f>
        <v>0.81</v>
      </c>
      <c r="I44" s="13" t="s">
        <v>12</v>
      </c>
      <c r="J44" s="13" t="s">
        <v>12</v>
      </c>
      <c r="K44" s="13" t="s">
        <v>12</v>
      </c>
      <c r="L44" s="13" t="s">
        <v>12</v>
      </c>
      <c r="M44" s="13" t="s">
        <v>12</v>
      </c>
      <c r="N44" s="13" t="s">
        <v>12</v>
      </c>
      <c r="O44" s="15" t="s">
        <v>95</v>
      </c>
      <c r="P44" s="13" t="s">
        <v>2124</v>
      </c>
      <c r="Q44" s="13" t="s">
        <v>2126</v>
      </c>
      <c r="R44" s="9" t="str">
        <f>VLOOKUP(E44,Planilha1!A:D,3,FALSE)</f>
        <v>Região Intermediária de Belo Horizonte</v>
      </c>
      <c r="S44" s="10">
        <f>COUNTIFS($A$5:$A$491,A44)</f>
        <v>1</v>
      </c>
      <c r="T44" s="10">
        <f>COUNTIF($B$5:$B$491,B44)</f>
        <v>1</v>
      </c>
      <c r="U44" s="10">
        <f>COUNTIF($C$5:$C$491,C44)</f>
        <v>1</v>
      </c>
    </row>
    <row r="45" spans="1:22" ht="71.25" customHeight="1" x14ac:dyDescent="0.25">
      <c r="A45" s="12">
        <v>253575</v>
      </c>
      <c r="B45" s="13" t="s">
        <v>149</v>
      </c>
      <c r="C45" s="13" t="s">
        <v>150</v>
      </c>
      <c r="D45" s="13" t="s">
        <v>126</v>
      </c>
      <c r="E45" s="12">
        <v>3146107</v>
      </c>
      <c r="F45" s="13" t="s">
        <v>16</v>
      </c>
      <c r="G45" s="13" t="str">
        <f>R45</f>
        <v>Região Intermediária de Belo Horizonte</v>
      </c>
      <c r="H45" s="14">
        <f>VLOOKUP(E45,Planilha1!A:D,4,FALSE)</f>
        <v>0.74099999999999999</v>
      </c>
      <c r="I45" s="13" t="s">
        <v>12</v>
      </c>
      <c r="J45" s="13" t="s">
        <v>12</v>
      </c>
      <c r="K45" s="13" t="s">
        <v>12</v>
      </c>
      <c r="L45" s="13" t="s">
        <v>12</v>
      </c>
      <c r="M45" s="13" t="s">
        <v>12</v>
      </c>
      <c r="N45" s="13" t="s">
        <v>13</v>
      </c>
      <c r="O45" s="15" t="s">
        <v>86</v>
      </c>
      <c r="P45" s="13" t="s">
        <v>2124</v>
      </c>
      <c r="Q45" s="13" t="s">
        <v>2126</v>
      </c>
      <c r="R45" s="9" t="str">
        <f>VLOOKUP(E45,Planilha1!A:D,3,FALSE)</f>
        <v>Região Intermediária de Belo Horizonte</v>
      </c>
      <c r="S45" s="10">
        <f>COUNTIFS($A$5:$A$491,A45)</f>
        <v>1</v>
      </c>
      <c r="T45" s="10">
        <f>COUNTIF($B$5:$B$491,B45)</f>
        <v>1</v>
      </c>
      <c r="U45" s="10">
        <f>COUNTIF($C$5:$C$491,C45)</f>
        <v>1</v>
      </c>
    </row>
    <row r="46" spans="1:22" ht="71.25" customHeight="1" x14ac:dyDescent="0.25">
      <c r="A46" s="12">
        <v>253728</v>
      </c>
      <c r="B46" s="13" t="s">
        <v>224</v>
      </c>
      <c r="C46" s="13" t="s">
        <v>225</v>
      </c>
      <c r="D46" s="13" t="s">
        <v>126</v>
      </c>
      <c r="E46" s="12">
        <v>3101607</v>
      </c>
      <c r="F46" s="13" t="s">
        <v>59</v>
      </c>
      <c r="G46" s="13" t="str">
        <f>R46</f>
        <v>Região Intermediária de Varginha</v>
      </c>
      <c r="H46" s="14">
        <f>VLOOKUP(E46,Planilha1!A:D,4,FALSE)</f>
        <v>0.76100000000000001</v>
      </c>
      <c r="I46" s="13" t="s">
        <v>12</v>
      </c>
      <c r="J46" s="13" t="s">
        <v>12</v>
      </c>
      <c r="K46" s="13" t="s">
        <v>12</v>
      </c>
      <c r="L46" s="13" t="s">
        <v>12</v>
      </c>
      <c r="M46" s="13" t="s">
        <v>12</v>
      </c>
      <c r="N46" s="13" t="s">
        <v>12</v>
      </c>
      <c r="O46" s="15" t="s">
        <v>54</v>
      </c>
      <c r="P46" s="13" t="s">
        <v>2124</v>
      </c>
      <c r="Q46" s="13" t="s">
        <v>2123</v>
      </c>
      <c r="R46" s="9" t="str">
        <f>VLOOKUP(E46,Planilha1!A:D,3,FALSE)</f>
        <v>Região Intermediária de Varginha</v>
      </c>
      <c r="S46" s="10">
        <f>COUNTIFS($A$5:$A$491,A46)</f>
        <v>1</v>
      </c>
      <c r="T46" s="10">
        <f>COUNTIF($B$5:$B$491,B46)</f>
        <v>1</v>
      </c>
      <c r="U46" s="10">
        <f>COUNTIF($C$5:$C$491,C46)</f>
        <v>1</v>
      </c>
    </row>
    <row r="47" spans="1:22" ht="71.25" customHeight="1" x14ac:dyDescent="0.25">
      <c r="A47" s="12">
        <v>254268</v>
      </c>
      <c r="B47" s="13" t="s">
        <v>1136</v>
      </c>
      <c r="C47" s="13" t="s">
        <v>1137</v>
      </c>
      <c r="D47" s="13" t="s">
        <v>135</v>
      </c>
      <c r="E47" s="12">
        <v>3106200</v>
      </c>
      <c r="F47" s="13" t="s">
        <v>18</v>
      </c>
      <c r="G47" s="13" t="str">
        <f>R47</f>
        <v>Região Intermediária de Belo Horizonte</v>
      </c>
      <c r="H47" s="14">
        <f>VLOOKUP(E47,Planilha1!A:D,4,FALSE)</f>
        <v>0.81</v>
      </c>
      <c r="I47" s="13" t="s">
        <v>12</v>
      </c>
      <c r="J47" s="13" t="s">
        <v>13</v>
      </c>
      <c r="K47" s="13" t="s">
        <v>12</v>
      </c>
      <c r="L47" s="13" t="s">
        <v>12</v>
      </c>
      <c r="M47" s="13" t="s">
        <v>12</v>
      </c>
      <c r="N47" s="13" t="s">
        <v>13</v>
      </c>
      <c r="O47" s="15" t="s">
        <v>543</v>
      </c>
      <c r="P47" s="13" t="s">
        <v>2124</v>
      </c>
      <c r="Q47" s="13"/>
      <c r="R47" s="9" t="str">
        <f>VLOOKUP(E47,Planilha1!A:D,3,FALSE)</f>
        <v>Região Intermediária de Belo Horizonte</v>
      </c>
      <c r="S47" s="10">
        <f>COUNTIFS($A$5:$A$491,A47)</f>
        <v>1</v>
      </c>
      <c r="T47" s="10">
        <f>COUNTIF($B$5:$B$491,B47)</f>
        <v>1</v>
      </c>
      <c r="U47" s="10">
        <f>COUNTIF($C$5:$C$491,C47)</f>
        <v>1</v>
      </c>
    </row>
    <row r="48" spans="1:22" ht="71.25" customHeight="1" x14ac:dyDescent="0.25">
      <c r="A48" s="12">
        <v>254308</v>
      </c>
      <c r="B48" s="13" t="s">
        <v>252</v>
      </c>
      <c r="C48" s="13" t="s">
        <v>253</v>
      </c>
      <c r="D48" s="13" t="s">
        <v>126</v>
      </c>
      <c r="E48" s="12">
        <v>3109006</v>
      </c>
      <c r="F48" s="13" t="s">
        <v>74</v>
      </c>
      <c r="G48" s="13" t="str">
        <f>R48</f>
        <v>Região Intermediária de Belo Horizonte</v>
      </c>
      <c r="H48" s="14">
        <f>VLOOKUP(E48,Planilha1!A:D,4,FALSE)</f>
        <v>0.747</v>
      </c>
      <c r="I48" s="13" t="s">
        <v>12</v>
      </c>
      <c r="J48" s="13" t="s">
        <v>12</v>
      </c>
      <c r="K48" s="13" t="s">
        <v>12</v>
      </c>
      <c r="L48" s="13" t="s">
        <v>12</v>
      </c>
      <c r="M48" s="13" t="s">
        <v>12</v>
      </c>
      <c r="N48" s="13" t="s">
        <v>13</v>
      </c>
      <c r="O48" s="15" t="s">
        <v>254</v>
      </c>
      <c r="P48" s="13" t="s">
        <v>2124</v>
      </c>
      <c r="Q48" s="13" t="s">
        <v>2126</v>
      </c>
      <c r="R48" s="9" t="str">
        <f>VLOOKUP(E48,Planilha1!A:D,3,FALSE)</f>
        <v>Região Intermediária de Belo Horizonte</v>
      </c>
      <c r="S48" s="10">
        <f>COUNTIFS($A$5:$A$491,A48)</f>
        <v>1</v>
      </c>
      <c r="T48" s="10">
        <f>COUNTIF($B$5:$B$491,B48)</f>
        <v>1</v>
      </c>
      <c r="U48" s="10">
        <f>COUNTIF($C$5:$C$491,C48)</f>
        <v>1</v>
      </c>
      <c r="V48" s="8">
        <f>COUNTIF(I48:N48,"Sim")</f>
        <v>1</v>
      </c>
    </row>
    <row r="49" spans="1:21" ht="71.25" customHeight="1" x14ac:dyDescent="0.25">
      <c r="A49" s="12">
        <v>254955</v>
      </c>
      <c r="B49" s="13" t="s">
        <v>1261</v>
      </c>
      <c r="C49" s="13" t="s">
        <v>399</v>
      </c>
      <c r="D49" s="13" t="s">
        <v>126</v>
      </c>
      <c r="E49" s="12">
        <v>3136603</v>
      </c>
      <c r="F49" s="13" t="s">
        <v>400</v>
      </c>
      <c r="G49" s="13" t="str">
        <f>R49</f>
        <v>Região Intermediária de Belo Horizonte</v>
      </c>
      <c r="H49" s="14">
        <f>VLOOKUP(E49,Planilha1!A:D,4,FALSE)</f>
        <v>0.66200000000000003</v>
      </c>
      <c r="I49" s="13" t="s">
        <v>12</v>
      </c>
      <c r="J49" s="13" t="s">
        <v>12</v>
      </c>
      <c r="K49" s="13" t="s">
        <v>12</v>
      </c>
      <c r="L49" s="13" t="s">
        <v>12</v>
      </c>
      <c r="M49" s="13" t="s">
        <v>12</v>
      </c>
      <c r="N49" s="13" t="s">
        <v>13</v>
      </c>
      <c r="O49" s="16">
        <v>71</v>
      </c>
      <c r="P49" s="13" t="s">
        <v>2124</v>
      </c>
      <c r="Q49" s="13" t="s">
        <v>1314</v>
      </c>
      <c r="R49" s="9" t="str">
        <f>VLOOKUP(E49,Planilha1!A:D,3,FALSE)</f>
        <v>Região Intermediária de Belo Horizonte</v>
      </c>
      <c r="S49" s="10">
        <f>COUNTIFS($A$5:$A$491,A49)</f>
        <v>1</v>
      </c>
      <c r="T49" s="10">
        <f>COUNTIF($B$5:$B$491,B49)</f>
        <v>1</v>
      </c>
      <c r="U49" s="10">
        <f>COUNTIF($C$5:$C$491,C49)</f>
        <v>3</v>
      </c>
    </row>
    <row r="50" spans="1:21" ht="71.25" customHeight="1" x14ac:dyDescent="0.25">
      <c r="A50" s="12">
        <v>255120</v>
      </c>
      <c r="B50" s="13" t="s">
        <v>1178</v>
      </c>
      <c r="C50" s="13" t="s">
        <v>1179</v>
      </c>
      <c r="D50" s="13" t="s">
        <v>126</v>
      </c>
      <c r="E50" s="12">
        <v>3101508</v>
      </c>
      <c r="F50" s="13" t="s">
        <v>654</v>
      </c>
      <c r="G50" s="13" t="str">
        <f>R50</f>
        <v>Região Intermediária de Juíz de Fora</v>
      </c>
      <c r="H50" s="14">
        <f>VLOOKUP(E50,Planilha1!A:D,4,FALSE)</f>
        <v>0.72599999999999998</v>
      </c>
      <c r="I50" s="13" t="s">
        <v>12</v>
      </c>
      <c r="J50" s="13" t="s">
        <v>12</v>
      </c>
      <c r="K50" s="13" t="s">
        <v>12</v>
      </c>
      <c r="L50" s="13" t="s">
        <v>12</v>
      </c>
      <c r="M50" s="13" t="s">
        <v>12</v>
      </c>
      <c r="N50" s="13" t="s">
        <v>13</v>
      </c>
      <c r="O50" s="15" t="s">
        <v>111</v>
      </c>
      <c r="P50" s="13" t="s">
        <v>2124</v>
      </c>
      <c r="Q50" s="13" t="s">
        <v>2123</v>
      </c>
      <c r="R50" s="9" t="str">
        <f>VLOOKUP(E50,Planilha1!A:D,3,FALSE)</f>
        <v>Região Intermediária de Juíz de Fora</v>
      </c>
      <c r="S50" s="10">
        <f>COUNTIFS($A$5:$A$491,A50)</f>
        <v>1</v>
      </c>
      <c r="T50" s="10">
        <f>COUNTIF($B$5:$B$491,B50)</f>
        <v>1</v>
      </c>
      <c r="U50" s="10">
        <f>COUNTIF($C$5:$C$491,C50)</f>
        <v>1</v>
      </c>
    </row>
    <row r="51" spans="1:21" ht="71.25" customHeight="1" x14ac:dyDescent="0.25">
      <c r="A51" s="12">
        <v>255226</v>
      </c>
      <c r="B51" s="13" t="s">
        <v>905</v>
      </c>
      <c r="C51" s="13" t="s">
        <v>906</v>
      </c>
      <c r="D51" s="13" t="s">
        <v>126</v>
      </c>
      <c r="E51" s="12">
        <v>3106200</v>
      </c>
      <c r="F51" s="13" t="s">
        <v>18</v>
      </c>
      <c r="G51" s="13" t="str">
        <f>R51</f>
        <v>Região Intermediária de Belo Horizonte</v>
      </c>
      <c r="H51" s="14">
        <f>VLOOKUP(E51,Planilha1!A:D,4,FALSE)</f>
        <v>0.81</v>
      </c>
      <c r="I51" s="13" t="s">
        <v>13</v>
      </c>
      <c r="J51" s="13" t="s">
        <v>12</v>
      </c>
      <c r="K51" s="13" t="s">
        <v>12</v>
      </c>
      <c r="L51" s="13" t="s">
        <v>12</v>
      </c>
      <c r="M51" s="13" t="s">
        <v>12</v>
      </c>
      <c r="N51" s="13" t="s">
        <v>12</v>
      </c>
      <c r="O51" s="15" t="s">
        <v>25</v>
      </c>
      <c r="P51" s="13" t="s">
        <v>2124</v>
      </c>
      <c r="Q51" s="13" t="s">
        <v>2125</v>
      </c>
      <c r="R51" s="9" t="str">
        <f>VLOOKUP(E51,Planilha1!A:D,3,FALSE)</f>
        <v>Região Intermediária de Belo Horizonte</v>
      </c>
      <c r="S51" s="10">
        <f>COUNTIFS($A$5:$A$491,A51)</f>
        <v>1</v>
      </c>
      <c r="T51" s="10">
        <f>COUNTIF($B$5:$B$491,B51)</f>
        <v>1</v>
      </c>
      <c r="U51" s="10">
        <f>COUNTIF($C$5:$C$491,C51)</f>
        <v>1</v>
      </c>
    </row>
    <row r="52" spans="1:21" ht="71.25" customHeight="1" x14ac:dyDescent="0.25">
      <c r="A52" s="12">
        <v>255239</v>
      </c>
      <c r="B52" s="13" t="s">
        <v>583</v>
      </c>
      <c r="C52" s="13" t="s">
        <v>584</v>
      </c>
      <c r="D52" s="13" t="s">
        <v>126</v>
      </c>
      <c r="E52" s="12">
        <v>3122306</v>
      </c>
      <c r="F52" s="13" t="s">
        <v>585</v>
      </c>
      <c r="G52" s="13" t="str">
        <f>R52</f>
        <v>Região Intermediária de Divinópolis</v>
      </c>
      <c r="H52" s="14">
        <f>VLOOKUP(E52,Planilha1!A:D,4,FALSE)</f>
        <v>0.76400000000000001</v>
      </c>
      <c r="I52" s="13" t="s">
        <v>13</v>
      </c>
      <c r="J52" s="13" t="s">
        <v>12</v>
      </c>
      <c r="K52" s="13" t="s">
        <v>12</v>
      </c>
      <c r="L52" s="13" t="s">
        <v>12</v>
      </c>
      <c r="M52" s="13" t="s">
        <v>12</v>
      </c>
      <c r="N52" s="13" t="s">
        <v>13</v>
      </c>
      <c r="O52" s="15" t="s">
        <v>88</v>
      </c>
      <c r="P52" s="13" t="s">
        <v>2124</v>
      </c>
      <c r="Q52" s="13" t="s">
        <v>2125</v>
      </c>
      <c r="R52" s="9" t="str">
        <f>VLOOKUP(E52,Planilha1!A:D,3,FALSE)</f>
        <v>Região Intermediária de Divinópolis</v>
      </c>
      <c r="S52" s="10">
        <f>COUNTIFS($A$5:$A$491,A52)</f>
        <v>1</v>
      </c>
      <c r="T52" s="10">
        <f>COUNTIF($B$5:$B$491,B52)</f>
        <v>1</v>
      </c>
      <c r="U52" s="10">
        <f>COUNTIF($C$5:$C$491,C52)</f>
        <v>1</v>
      </c>
    </row>
    <row r="53" spans="1:21" ht="71.25" customHeight="1" x14ac:dyDescent="0.25">
      <c r="A53" s="12">
        <v>255619</v>
      </c>
      <c r="B53" s="13" t="s">
        <v>276</v>
      </c>
      <c r="C53" s="13" t="s">
        <v>277</v>
      </c>
      <c r="D53" s="13" t="s">
        <v>126</v>
      </c>
      <c r="E53" s="12">
        <v>3141801</v>
      </c>
      <c r="F53" s="13" t="s">
        <v>278</v>
      </c>
      <c r="G53" s="13" t="str">
        <f>R53</f>
        <v>Região Intermediária de Teófilo Otoni</v>
      </c>
      <c r="H53" s="14">
        <f>VLOOKUP(E53,Planilha1!A:D,4,FALSE)</f>
        <v>0.63300000000000001</v>
      </c>
      <c r="I53" s="13" t="s">
        <v>13</v>
      </c>
      <c r="J53" s="13" t="s">
        <v>12</v>
      </c>
      <c r="K53" s="13" t="s">
        <v>12</v>
      </c>
      <c r="L53" s="13" t="s">
        <v>12</v>
      </c>
      <c r="M53" s="13" t="s">
        <v>12</v>
      </c>
      <c r="N53" s="13" t="s">
        <v>12</v>
      </c>
      <c r="O53" s="15" t="s">
        <v>48</v>
      </c>
      <c r="P53" s="13" t="s">
        <v>2124</v>
      </c>
      <c r="Q53" s="13" t="s">
        <v>2125</v>
      </c>
      <c r="R53" s="9" t="str">
        <f>VLOOKUP(E53,Planilha1!A:D,3,FALSE)</f>
        <v>Região Intermediária de Teófilo Otoni</v>
      </c>
      <c r="S53" s="10">
        <f>COUNTIFS($A$5:$A$491,A53)</f>
        <v>1</v>
      </c>
      <c r="T53" s="10">
        <f>COUNTIF($B$5:$B$491,B53)</f>
        <v>1</v>
      </c>
      <c r="U53" s="10">
        <f>COUNTIF($C$5:$C$491,C53)</f>
        <v>1</v>
      </c>
    </row>
    <row r="54" spans="1:21" ht="71.25" customHeight="1" x14ac:dyDescent="0.25">
      <c r="A54" s="12">
        <v>256050</v>
      </c>
      <c r="B54" s="13" t="s">
        <v>206</v>
      </c>
      <c r="C54" s="13" t="s">
        <v>207</v>
      </c>
      <c r="D54" s="13" t="s">
        <v>126</v>
      </c>
      <c r="E54" s="12">
        <v>3143005</v>
      </c>
      <c r="F54" s="13" t="s">
        <v>208</v>
      </c>
      <c r="G54" s="13" t="str">
        <f>R54</f>
        <v>Região Intermediária de Varginha</v>
      </c>
      <c r="H54" s="14">
        <f>VLOOKUP(E54,Planilha1!A:D,4,FALSE)</f>
        <v>0.68799999999999994</v>
      </c>
      <c r="I54" s="13" t="s">
        <v>12</v>
      </c>
      <c r="J54" s="13" t="s">
        <v>13</v>
      </c>
      <c r="K54" s="13" t="s">
        <v>12</v>
      </c>
      <c r="L54" s="13" t="s">
        <v>12</v>
      </c>
      <c r="M54" s="13" t="s">
        <v>12</v>
      </c>
      <c r="N54" s="13" t="s">
        <v>12</v>
      </c>
      <c r="O54" s="15" t="s">
        <v>209</v>
      </c>
      <c r="P54" s="13" t="s">
        <v>2124</v>
      </c>
      <c r="Q54" s="13" t="s">
        <v>2123</v>
      </c>
      <c r="R54" s="9" t="str">
        <f>VLOOKUP(E54,Planilha1!A:D,3,FALSE)</f>
        <v>Região Intermediária de Varginha</v>
      </c>
      <c r="S54" s="10">
        <f>COUNTIFS($A$5:$A$491,A54)</f>
        <v>1</v>
      </c>
      <c r="T54" s="10">
        <f>COUNTIF($B$5:$B$491,B54)</f>
        <v>2</v>
      </c>
      <c r="U54" s="10">
        <f>COUNTIF($C$5:$C$491,C54)</f>
        <v>2</v>
      </c>
    </row>
    <row r="55" spans="1:21" ht="71.25" customHeight="1" x14ac:dyDescent="0.25">
      <c r="A55" s="12">
        <v>256188</v>
      </c>
      <c r="B55" s="13" t="s">
        <v>344</v>
      </c>
      <c r="C55" s="13" t="s">
        <v>345</v>
      </c>
      <c r="D55" s="13" t="s">
        <v>126</v>
      </c>
      <c r="E55" s="12">
        <v>3106705</v>
      </c>
      <c r="F55" s="13" t="s">
        <v>35</v>
      </c>
      <c r="G55" s="13" t="str">
        <f>R55</f>
        <v>Região Intermediária de Belo Horizonte</v>
      </c>
      <c r="H55" s="14">
        <f>VLOOKUP(E55,Planilha1!A:D,4,FALSE)</f>
        <v>0.749</v>
      </c>
      <c r="I55" s="13" t="s">
        <v>13</v>
      </c>
      <c r="J55" s="13" t="s">
        <v>13</v>
      </c>
      <c r="K55" s="13" t="s">
        <v>12</v>
      </c>
      <c r="L55" s="13" t="s">
        <v>12</v>
      </c>
      <c r="M55" s="13" t="s">
        <v>12</v>
      </c>
      <c r="N55" s="13" t="s">
        <v>13</v>
      </c>
      <c r="O55" s="15" t="s">
        <v>569</v>
      </c>
      <c r="P55" s="13" t="s">
        <v>2124</v>
      </c>
      <c r="Q55" s="13" t="s">
        <v>2125</v>
      </c>
      <c r="R55" s="9" t="str">
        <f>VLOOKUP(E55,Planilha1!A:D,3,FALSE)</f>
        <v>Região Intermediária de Belo Horizonte</v>
      </c>
      <c r="S55" s="10">
        <f>COUNTIFS($A$5:$A$491,A55)</f>
        <v>1</v>
      </c>
      <c r="T55" s="10">
        <f>COUNTIF($B$5:$B$491,B55)</f>
        <v>1</v>
      </c>
      <c r="U55" s="10">
        <f>COUNTIF($C$5:$C$491,C55)</f>
        <v>1</v>
      </c>
    </row>
    <row r="56" spans="1:21" ht="71.25" customHeight="1" x14ac:dyDescent="0.25">
      <c r="A56" s="12">
        <v>256269</v>
      </c>
      <c r="B56" s="13" t="s">
        <v>978</v>
      </c>
      <c r="C56" s="13" t="s">
        <v>979</v>
      </c>
      <c r="D56" s="13" t="s">
        <v>126</v>
      </c>
      <c r="E56" s="12">
        <v>3156700</v>
      </c>
      <c r="F56" s="13" t="s">
        <v>325</v>
      </c>
      <c r="G56" s="13" t="str">
        <f>R56</f>
        <v>Região Intermediária de Belo Horizonte</v>
      </c>
      <c r="H56" s="14">
        <f>VLOOKUP(E56,Planilha1!A:D,4,FALSE)</f>
        <v>0.73099999999999998</v>
      </c>
      <c r="I56" s="13" t="s">
        <v>13</v>
      </c>
      <c r="J56" s="13" t="s">
        <v>13</v>
      </c>
      <c r="K56" s="13" t="s">
        <v>12</v>
      </c>
      <c r="L56" s="13" t="s">
        <v>12</v>
      </c>
      <c r="M56" s="13" t="s">
        <v>12</v>
      </c>
      <c r="N56" s="13" t="s">
        <v>12</v>
      </c>
      <c r="O56" s="15" t="s">
        <v>111</v>
      </c>
      <c r="P56" s="13" t="s">
        <v>2124</v>
      </c>
      <c r="Q56" s="13" t="s">
        <v>2125</v>
      </c>
      <c r="R56" s="9" t="str">
        <f>VLOOKUP(E56,Planilha1!A:D,3,FALSE)</f>
        <v>Região Intermediária de Belo Horizonte</v>
      </c>
      <c r="S56" s="10">
        <f>COUNTIFS($A$5:$A$491,A56)</f>
        <v>1</v>
      </c>
      <c r="T56" s="10">
        <f>COUNTIF($B$5:$B$491,B56)</f>
        <v>1</v>
      </c>
      <c r="U56" s="10">
        <f>COUNTIF($C$5:$C$491,C56)</f>
        <v>1</v>
      </c>
    </row>
    <row r="57" spans="1:21" ht="71.25" customHeight="1" x14ac:dyDescent="0.25">
      <c r="A57" s="12">
        <v>256372</v>
      </c>
      <c r="B57" s="13" t="s">
        <v>580</v>
      </c>
      <c r="C57" s="13" t="s">
        <v>581</v>
      </c>
      <c r="D57" s="13" t="s">
        <v>126</v>
      </c>
      <c r="E57" s="12">
        <v>3116605</v>
      </c>
      <c r="F57" s="13" t="s">
        <v>582</v>
      </c>
      <c r="G57" s="13" t="str">
        <f>R57</f>
        <v>Região Intermediária de Divinópolis</v>
      </c>
      <c r="H57" s="14">
        <f>VLOOKUP(E57,Planilha1!A:D,4,FALSE)</f>
        <v>0.70899999999999996</v>
      </c>
      <c r="I57" s="13" t="s">
        <v>13</v>
      </c>
      <c r="J57" s="13" t="s">
        <v>12</v>
      </c>
      <c r="K57" s="13" t="s">
        <v>12</v>
      </c>
      <c r="L57" s="13" t="s">
        <v>12</v>
      </c>
      <c r="M57" s="13" t="s">
        <v>12</v>
      </c>
      <c r="N57" s="13" t="s">
        <v>13</v>
      </c>
      <c r="O57" s="15" t="s">
        <v>318</v>
      </c>
      <c r="P57" s="13" t="s">
        <v>2124</v>
      </c>
      <c r="Q57" s="13" t="s">
        <v>2125</v>
      </c>
      <c r="R57" s="9" t="str">
        <f>VLOOKUP(E57,Planilha1!A:D,3,FALSE)</f>
        <v>Região Intermediária de Divinópolis</v>
      </c>
      <c r="S57" s="10">
        <f>COUNTIFS($A$5:$A$491,A57)</f>
        <v>1</v>
      </c>
      <c r="T57" s="10">
        <f>COUNTIF($B$5:$B$491,B57)</f>
        <v>1</v>
      </c>
      <c r="U57" s="10">
        <f>COUNTIF($C$5:$C$491,C57)</f>
        <v>1</v>
      </c>
    </row>
    <row r="58" spans="1:21" ht="71.25" customHeight="1" x14ac:dyDescent="0.25">
      <c r="A58" s="12">
        <v>256401</v>
      </c>
      <c r="B58" s="13" t="s">
        <v>595</v>
      </c>
      <c r="C58" s="13" t="s">
        <v>596</v>
      </c>
      <c r="D58" s="13" t="s">
        <v>126</v>
      </c>
      <c r="E58" s="12">
        <v>3144805</v>
      </c>
      <c r="F58" s="13" t="s">
        <v>63</v>
      </c>
      <c r="G58" s="13" t="str">
        <f>R58</f>
        <v>Região Intermediária de Belo Horizonte</v>
      </c>
      <c r="H58" s="14">
        <f>VLOOKUP(E58,Planilha1!A:D,4,FALSE)</f>
        <v>0.81299999999999994</v>
      </c>
      <c r="I58" s="13" t="s">
        <v>12</v>
      </c>
      <c r="J58" s="13" t="s">
        <v>13</v>
      </c>
      <c r="K58" s="13" t="s">
        <v>12</v>
      </c>
      <c r="L58" s="13" t="s">
        <v>12</v>
      </c>
      <c r="M58" s="13" t="s">
        <v>12</v>
      </c>
      <c r="N58" s="13" t="s">
        <v>12</v>
      </c>
      <c r="O58" s="15" t="s">
        <v>543</v>
      </c>
      <c r="P58" s="13" t="s">
        <v>2124</v>
      </c>
      <c r="Q58" s="13" t="s">
        <v>2126</v>
      </c>
      <c r="R58" s="9" t="str">
        <f>VLOOKUP(E58,Planilha1!A:D,3,FALSE)</f>
        <v>Região Intermediária de Belo Horizonte</v>
      </c>
      <c r="S58" s="10">
        <f>COUNTIFS($A$5:$A$491,A58)</f>
        <v>1</v>
      </c>
      <c r="T58" s="10">
        <f>COUNTIF($B$5:$B$491,B58)</f>
        <v>1</v>
      </c>
      <c r="U58" s="10">
        <f>COUNTIF($C$5:$C$491,C58)</f>
        <v>1</v>
      </c>
    </row>
    <row r="59" spans="1:21" ht="71.25" customHeight="1" x14ac:dyDescent="0.25">
      <c r="A59" s="12">
        <v>256861</v>
      </c>
      <c r="B59" s="13" t="s">
        <v>1094</v>
      </c>
      <c r="C59" s="13" t="s">
        <v>1095</v>
      </c>
      <c r="D59" s="13" t="s">
        <v>126</v>
      </c>
      <c r="E59" s="12">
        <v>3162500</v>
      </c>
      <c r="F59" s="13" t="s">
        <v>194</v>
      </c>
      <c r="G59" s="13" t="str">
        <f>R59</f>
        <v>Região Intermediária de Barbacena</v>
      </c>
      <c r="H59" s="14">
        <f>VLOOKUP(E59,Planilha1!A:D,4,FALSE)</f>
        <v>0.75800000000000001</v>
      </c>
      <c r="I59" s="13" t="s">
        <v>12</v>
      </c>
      <c r="J59" s="13" t="s">
        <v>13</v>
      </c>
      <c r="K59" s="13" t="s">
        <v>12</v>
      </c>
      <c r="L59" s="13" t="s">
        <v>12</v>
      </c>
      <c r="M59" s="13" t="s">
        <v>12</v>
      </c>
      <c r="N59" s="13" t="s">
        <v>13</v>
      </c>
      <c r="O59" s="15" t="s">
        <v>47</v>
      </c>
      <c r="P59" s="13" t="s">
        <v>2124</v>
      </c>
      <c r="Q59" s="13" t="s">
        <v>2123</v>
      </c>
      <c r="R59" s="9" t="str">
        <f>VLOOKUP(E59,Planilha1!A:D,3,FALSE)</f>
        <v>Região Intermediária de Barbacena</v>
      </c>
      <c r="S59" s="10">
        <f>COUNTIFS($A$5:$A$491,A59)</f>
        <v>1</v>
      </c>
      <c r="T59" s="10">
        <f>COUNTIF($B$5:$B$491,B59)</f>
        <v>1</v>
      </c>
      <c r="U59" s="10">
        <f>COUNTIF($C$5:$C$491,C59)</f>
        <v>1</v>
      </c>
    </row>
    <row r="60" spans="1:21" ht="71.25" customHeight="1" x14ac:dyDescent="0.25">
      <c r="A60" s="12">
        <v>257441</v>
      </c>
      <c r="B60" s="13" t="s">
        <v>171</v>
      </c>
      <c r="C60" s="13" t="s">
        <v>172</v>
      </c>
      <c r="D60" s="13" t="s">
        <v>135</v>
      </c>
      <c r="E60" s="12">
        <v>3162500</v>
      </c>
      <c r="F60" s="13" t="s">
        <v>56</v>
      </c>
      <c r="G60" s="13" t="str">
        <f>R60</f>
        <v>Região Intermediária de Barbacena</v>
      </c>
      <c r="H60" s="14">
        <f>VLOOKUP(E60,Planilha1!A:D,4,FALSE)</f>
        <v>0.75800000000000001</v>
      </c>
      <c r="I60" s="13" t="s">
        <v>12</v>
      </c>
      <c r="J60" s="13" t="s">
        <v>12</v>
      </c>
      <c r="K60" s="13" t="s">
        <v>12</v>
      </c>
      <c r="L60" s="13" t="s">
        <v>12</v>
      </c>
      <c r="M60" s="13" t="s">
        <v>12</v>
      </c>
      <c r="N60" s="13" t="s">
        <v>12</v>
      </c>
      <c r="O60" s="15" t="s">
        <v>54</v>
      </c>
      <c r="P60" s="13" t="s">
        <v>2124</v>
      </c>
      <c r="Q60" s="13"/>
      <c r="R60" s="9" t="str">
        <f>VLOOKUP(E60,Planilha1!A:D,3,FALSE)</f>
        <v>Região Intermediária de Barbacena</v>
      </c>
      <c r="S60" s="10">
        <f>COUNTIFS($A$5:$A$491,A60)</f>
        <v>1</v>
      </c>
      <c r="T60" s="10">
        <f>COUNTIF($B$5:$B$491,B60)</f>
        <v>1</v>
      </c>
      <c r="U60" s="10">
        <f>COUNTIF($C$5:$C$491,C60)</f>
        <v>1</v>
      </c>
    </row>
    <row r="61" spans="1:21" ht="71.25" customHeight="1" x14ac:dyDescent="0.25">
      <c r="A61" s="12">
        <v>257445</v>
      </c>
      <c r="B61" s="13" t="s">
        <v>438</v>
      </c>
      <c r="C61" s="13" t="s">
        <v>439</v>
      </c>
      <c r="D61" s="13" t="s">
        <v>135</v>
      </c>
      <c r="E61" s="12">
        <v>3106200</v>
      </c>
      <c r="F61" s="13" t="s">
        <v>274</v>
      </c>
      <c r="G61" s="13" t="str">
        <f>R61</f>
        <v>Região Intermediária de Belo Horizonte</v>
      </c>
      <c r="H61" s="14">
        <f>VLOOKUP(E61,Planilha1!A:D,4,FALSE)</f>
        <v>0.81</v>
      </c>
      <c r="I61" s="13" t="s">
        <v>12</v>
      </c>
      <c r="J61" s="13" t="s">
        <v>13</v>
      </c>
      <c r="K61" s="13" t="s">
        <v>12</v>
      </c>
      <c r="L61" s="13" t="s">
        <v>12</v>
      </c>
      <c r="M61" s="13" t="s">
        <v>12</v>
      </c>
      <c r="N61" s="13" t="s">
        <v>13</v>
      </c>
      <c r="O61" s="15" t="s">
        <v>440</v>
      </c>
      <c r="P61" s="13" t="s">
        <v>2124</v>
      </c>
      <c r="Q61" s="13"/>
      <c r="R61" s="9" t="str">
        <f>VLOOKUP(E61,Planilha1!A:D,3,FALSE)</f>
        <v>Região Intermediária de Belo Horizonte</v>
      </c>
      <c r="S61" s="10">
        <f>COUNTIFS($A$5:$A$491,A61)</f>
        <v>1</v>
      </c>
      <c r="T61" s="10">
        <f>COUNTIF($B$5:$B$491,B61)</f>
        <v>1</v>
      </c>
      <c r="U61" s="10">
        <f>COUNTIF($C$5:$C$491,C61)</f>
        <v>1</v>
      </c>
    </row>
    <row r="62" spans="1:21" ht="71.25" customHeight="1" x14ac:dyDescent="0.25">
      <c r="A62" s="12">
        <v>257705</v>
      </c>
      <c r="B62" s="13" t="s">
        <v>677</v>
      </c>
      <c r="C62" s="13" t="s">
        <v>678</v>
      </c>
      <c r="D62" s="13" t="s">
        <v>126</v>
      </c>
      <c r="E62" s="12">
        <v>3137809</v>
      </c>
      <c r="F62" s="13" t="s">
        <v>679</v>
      </c>
      <c r="G62" s="13" t="str">
        <f>R62</f>
        <v>Região Intermediária de Pouso Alegre</v>
      </c>
      <c r="H62" s="14">
        <f>VLOOKUP(E62,Planilha1!A:D,4,FALSE)</f>
        <v>0.71099999999999997</v>
      </c>
      <c r="I62" s="13" t="s">
        <v>12</v>
      </c>
      <c r="J62" s="13" t="s">
        <v>12</v>
      </c>
      <c r="K62" s="13" t="s">
        <v>12</v>
      </c>
      <c r="L62" s="13" t="s">
        <v>12</v>
      </c>
      <c r="M62" s="13" t="s">
        <v>12</v>
      </c>
      <c r="N62" s="13" t="s">
        <v>13</v>
      </c>
      <c r="O62" s="15" t="s">
        <v>101</v>
      </c>
      <c r="P62" s="13" t="s">
        <v>2124</v>
      </c>
      <c r="Q62" s="13" t="s">
        <v>2123</v>
      </c>
      <c r="R62" s="9" t="str">
        <f>VLOOKUP(E62,Planilha1!A:D,3,FALSE)</f>
        <v>Região Intermediária de Pouso Alegre</v>
      </c>
      <c r="S62" s="10">
        <f>COUNTIFS($A$5:$A$491,A62)</f>
        <v>1</v>
      </c>
      <c r="T62" s="10">
        <f>COUNTIF($B$5:$B$491,B62)</f>
        <v>1</v>
      </c>
      <c r="U62" s="10">
        <f>COUNTIF($C$5:$C$491,C62)</f>
        <v>1</v>
      </c>
    </row>
    <row r="63" spans="1:21" ht="71.25" customHeight="1" x14ac:dyDescent="0.25">
      <c r="A63" s="12">
        <v>257831</v>
      </c>
      <c r="B63" s="13" t="s">
        <v>192</v>
      </c>
      <c r="C63" s="13" t="s">
        <v>193</v>
      </c>
      <c r="D63" s="13" t="s">
        <v>135</v>
      </c>
      <c r="E63" s="12">
        <v>3162500</v>
      </c>
      <c r="F63" s="13" t="s">
        <v>194</v>
      </c>
      <c r="G63" s="13" t="str">
        <f>R63</f>
        <v>Região Intermediária de Barbacena</v>
      </c>
      <c r="H63" s="14">
        <f>VLOOKUP(E63,Planilha1!A:D,4,FALSE)</f>
        <v>0.75800000000000001</v>
      </c>
      <c r="I63" s="13" t="s">
        <v>12</v>
      </c>
      <c r="J63" s="13" t="s">
        <v>12</v>
      </c>
      <c r="K63" s="13" t="s">
        <v>12</v>
      </c>
      <c r="L63" s="13" t="s">
        <v>12</v>
      </c>
      <c r="M63" s="13" t="s">
        <v>12</v>
      </c>
      <c r="N63" s="13" t="s">
        <v>12</v>
      </c>
      <c r="O63" s="15" t="s">
        <v>195</v>
      </c>
      <c r="P63" s="13" t="s">
        <v>2124</v>
      </c>
      <c r="Q63" s="13"/>
      <c r="R63" s="9" t="str">
        <f>VLOOKUP(E63,Planilha1!A:D,3,FALSE)</f>
        <v>Região Intermediária de Barbacena</v>
      </c>
      <c r="S63" s="10">
        <f>COUNTIFS($A$5:$A$491,A63)</f>
        <v>1</v>
      </c>
      <c r="T63" s="10">
        <f>COUNTIF($B$5:$B$491,B63)</f>
        <v>1</v>
      </c>
      <c r="U63" s="10">
        <f>COUNTIF($C$5:$C$491,C63)</f>
        <v>4</v>
      </c>
    </row>
    <row r="64" spans="1:21" ht="71.25" customHeight="1" x14ac:dyDescent="0.25">
      <c r="A64" s="12">
        <v>257908</v>
      </c>
      <c r="B64" s="13" t="s">
        <v>638</v>
      </c>
      <c r="C64" s="13" t="s">
        <v>639</v>
      </c>
      <c r="D64" s="13" t="s">
        <v>126</v>
      </c>
      <c r="E64" s="12">
        <v>3154606</v>
      </c>
      <c r="F64" s="13" t="s">
        <v>640</v>
      </c>
      <c r="G64" s="13" t="str">
        <f>R64</f>
        <v>Região Intermediária de Belo Horizonte</v>
      </c>
      <c r="H64" s="14">
        <f>VLOOKUP(E64,Planilha1!A:D,4,FALSE)</f>
        <v>0.68400000000000005</v>
      </c>
      <c r="I64" s="13" t="s">
        <v>13</v>
      </c>
      <c r="J64" s="13" t="s">
        <v>12</v>
      </c>
      <c r="K64" s="13" t="s">
        <v>12</v>
      </c>
      <c r="L64" s="13" t="s">
        <v>12</v>
      </c>
      <c r="M64" s="13" t="s">
        <v>12</v>
      </c>
      <c r="N64" s="13" t="s">
        <v>13</v>
      </c>
      <c r="O64" s="15" t="s">
        <v>641</v>
      </c>
      <c r="P64" s="13" t="s">
        <v>2124</v>
      </c>
      <c r="Q64" s="13" t="s">
        <v>1314</v>
      </c>
      <c r="R64" s="9" t="str">
        <f>VLOOKUP(E64,Planilha1!A:D,3,FALSE)</f>
        <v>Região Intermediária de Belo Horizonte</v>
      </c>
      <c r="S64" s="10">
        <f>COUNTIFS($A$5:$A$491,A64)</f>
        <v>1</v>
      </c>
      <c r="T64" s="10">
        <f>COUNTIF($B$5:$B$491,B64)</f>
        <v>1</v>
      </c>
      <c r="U64" s="10">
        <f>COUNTIF($C$5:$C$491,C64)</f>
        <v>1</v>
      </c>
    </row>
    <row r="65" spans="1:22" ht="71.25" customHeight="1" x14ac:dyDescent="0.25">
      <c r="A65" s="12">
        <v>258164</v>
      </c>
      <c r="B65" s="13" t="s">
        <v>1265</v>
      </c>
      <c r="C65" s="13" t="s">
        <v>1266</v>
      </c>
      <c r="D65" s="13" t="s">
        <v>126</v>
      </c>
      <c r="E65" s="12">
        <v>3170701</v>
      </c>
      <c r="F65" s="13" t="s">
        <v>66</v>
      </c>
      <c r="G65" s="13" t="str">
        <f>R65</f>
        <v>Região Intermediária de Varginha</v>
      </c>
      <c r="H65" s="14">
        <f>VLOOKUP(E65,Planilha1!A:D,4,FALSE)</f>
        <v>0.77800000000000002</v>
      </c>
      <c r="I65" s="13" t="s">
        <v>13</v>
      </c>
      <c r="J65" s="13" t="s">
        <v>13</v>
      </c>
      <c r="K65" s="13" t="s">
        <v>12</v>
      </c>
      <c r="L65" s="13" t="s">
        <v>12</v>
      </c>
      <c r="M65" s="13" t="s">
        <v>12</v>
      </c>
      <c r="N65" s="13" t="s">
        <v>12</v>
      </c>
      <c r="O65" s="16">
        <v>80.5</v>
      </c>
      <c r="P65" s="13" t="s">
        <v>2124</v>
      </c>
      <c r="Q65" s="13" t="s">
        <v>2125</v>
      </c>
      <c r="R65" s="9" t="str">
        <f>VLOOKUP(E65,Planilha1!A:D,3,FALSE)</f>
        <v>Região Intermediária de Varginha</v>
      </c>
      <c r="S65" s="10">
        <f>COUNTIFS($A$5:$A$491,A65)</f>
        <v>1</v>
      </c>
      <c r="T65" s="10">
        <f>COUNTIF($B$5:$B$491,B65)</f>
        <v>1</v>
      </c>
      <c r="U65" s="10">
        <f>COUNTIF($C$5:$C$491,C65)</f>
        <v>1</v>
      </c>
    </row>
    <row r="66" spans="1:22" ht="71.25" customHeight="1" x14ac:dyDescent="0.25">
      <c r="A66" s="12">
        <v>258222</v>
      </c>
      <c r="B66" s="13" t="s">
        <v>941</v>
      </c>
      <c r="C66" s="13" t="s">
        <v>942</v>
      </c>
      <c r="D66" s="13" t="s">
        <v>135</v>
      </c>
      <c r="E66" s="12">
        <v>3152105</v>
      </c>
      <c r="F66" s="13" t="s">
        <v>943</v>
      </c>
      <c r="G66" s="13" t="str">
        <f>R66</f>
        <v>Região Intermediária de Juíz de Fora</v>
      </c>
      <c r="H66" s="14">
        <f>VLOOKUP(E66,Planilha1!A:D,4,FALSE)</f>
        <v>0.71699999999999997</v>
      </c>
      <c r="I66" s="13" t="s">
        <v>12</v>
      </c>
      <c r="J66" s="13" t="s">
        <v>13</v>
      </c>
      <c r="K66" s="13" t="s">
        <v>12</v>
      </c>
      <c r="L66" s="13" t="s">
        <v>12</v>
      </c>
      <c r="M66" s="13" t="s">
        <v>12</v>
      </c>
      <c r="N66" s="13" t="s">
        <v>12</v>
      </c>
      <c r="O66" s="15" t="s">
        <v>65</v>
      </c>
      <c r="P66" s="13" t="s">
        <v>2124</v>
      </c>
      <c r="Q66" s="13"/>
      <c r="R66" s="9" t="str">
        <f>VLOOKUP(E66,Planilha1!A:D,3,FALSE)</f>
        <v>Região Intermediária de Juíz de Fora</v>
      </c>
      <c r="S66" s="10">
        <f>COUNTIFS($A$5:$A$491,A66)</f>
        <v>1</v>
      </c>
      <c r="T66" s="10">
        <f>COUNTIF($B$5:$B$491,B66)</f>
        <v>1</v>
      </c>
      <c r="U66" s="10">
        <f>COUNTIF($C$5:$C$491,C66)</f>
        <v>1</v>
      </c>
    </row>
    <row r="67" spans="1:22" ht="71.25" customHeight="1" x14ac:dyDescent="0.25">
      <c r="A67" s="12">
        <v>258427</v>
      </c>
      <c r="B67" s="13" t="s">
        <v>133</v>
      </c>
      <c r="C67" s="13" t="s">
        <v>134</v>
      </c>
      <c r="D67" s="13" t="s">
        <v>135</v>
      </c>
      <c r="E67" s="12">
        <v>3105608</v>
      </c>
      <c r="F67" s="13" t="s">
        <v>136</v>
      </c>
      <c r="G67" s="13" t="str">
        <f>R67</f>
        <v>Região Intermediária de Barbacena</v>
      </c>
      <c r="H67" s="14">
        <f>VLOOKUP(E67,Planilha1!A:D,4,FALSE)</f>
        <v>0.76900000000000002</v>
      </c>
      <c r="I67" s="13" t="s">
        <v>13</v>
      </c>
      <c r="J67" s="13" t="s">
        <v>13</v>
      </c>
      <c r="K67" s="13" t="s">
        <v>12</v>
      </c>
      <c r="L67" s="13" t="s">
        <v>12</v>
      </c>
      <c r="M67" s="13" t="s">
        <v>12</v>
      </c>
      <c r="N67" s="13" t="s">
        <v>13</v>
      </c>
      <c r="O67" s="15" t="s">
        <v>137</v>
      </c>
      <c r="P67" s="13" t="s">
        <v>2124</v>
      </c>
      <c r="Q67" s="13"/>
      <c r="R67" s="9" t="str">
        <f>VLOOKUP(E67,Planilha1!A:D,3,FALSE)</f>
        <v>Região Intermediária de Barbacena</v>
      </c>
      <c r="S67" s="10">
        <f>COUNTIFS($A$5:$A$491,A67)</f>
        <v>1</v>
      </c>
      <c r="T67" s="10">
        <f>COUNTIF($B$5:$B$491,B67)</f>
        <v>1</v>
      </c>
      <c r="U67" s="10">
        <f>COUNTIF($C$5:$C$491,C67)</f>
        <v>1</v>
      </c>
    </row>
    <row r="68" spans="1:22" ht="71.25" customHeight="1" x14ac:dyDescent="0.25">
      <c r="A68" s="12">
        <v>258491</v>
      </c>
      <c r="B68" s="13" t="s">
        <v>263</v>
      </c>
      <c r="C68" s="13" t="s">
        <v>264</v>
      </c>
      <c r="D68" s="13" t="s">
        <v>135</v>
      </c>
      <c r="E68" s="12">
        <v>3147006</v>
      </c>
      <c r="F68" s="13" t="s">
        <v>21</v>
      </c>
      <c r="G68" s="13" t="str">
        <f>R68</f>
        <v>Região Intermediária de Patos de Minas</v>
      </c>
      <c r="H68" s="14">
        <f>VLOOKUP(E68,Planilha1!A:D,4,FALSE)</f>
        <v>0.74399999999999999</v>
      </c>
      <c r="I68" s="13" t="s">
        <v>12</v>
      </c>
      <c r="J68" s="13" t="s">
        <v>13</v>
      </c>
      <c r="K68" s="13" t="s">
        <v>12</v>
      </c>
      <c r="L68" s="13" t="s">
        <v>12</v>
      </c>
      <c r="M68" s="13" t="s">
        <v>12</v>
      </c>
      <c r="N68" s="13" t="s">
        <v>13</v>
      </c>
      <c r="O68" s="15" t="s">
        <v>1308</v>
      </c>
      <c r="P68" s="13" t="s">
        <v>2124</v>
      </c>
      <c r="Q68" s="13"/>
      <c r="R68" s="9" t="str">
        <f>VLOOKUP(E68,Planilha1!A:D,3,FALSE)</f>
        <v>Região Intermediária de Patos de Minas</v>
      </c>
      <c r="S68" s="10">
        <f>COUNTIFS($A$5:$A$491,A68)</f>
        <v>1</v>
      </c>
      <c r="T68" s="10">
        <f>COUNTIF($B$5:$B$491,B68)</f>
        <v>1</v>
      </c>
      <c r="U68" s="10">
        <f>COUNTIF($C$5:$C$491,C68)</f>
        <v>1</v>
      </c>
    </row>
    <row r="69" spans="1:22" ht="71.25" customHeight="1" x14ac:dyDescent="0.25">
      <c r="A69" s="12">
        <v>258528</v>
      </c>
      <c r="B69" s="13" t="s">
        <v>903</v>
      </c>
      <c r="C69" s="13" t="s">
        <v>904</v>
      </c>
      <c r="D69" s="13" t="s">
        <v>126</v>
      </c>
      <c r="E69" s="12">
        <v>3170206</v>
      </c>
      <c r="F69" s="13" t="s">
        <v>32</v>
      </c>
      <c r="G69" s="13" t="str">
        <f>R69</f>
        <v>Região Intermediária de Uberlândia</v>
      </c>
      <c r="H69" s="14">
        <f>VLOOKUP(E69,Planilha1!A:D,4,FALSE)</f>
        <v>0.78900000000000003</v>
      </c>
      <c r="I69" s="13" t="s">
        <v>12</v>
      </c>
      <c r="J69" s="13" t="s">
        <v>12</v>
      </c>
      <c r="K69" s="13" t="s">
        <v>12</v>
      </c>
      <c r="L69" s="13" t="s">
        <v>12</v>
      </c>
      <c r="M69" s="13" t="s">
        <v>12</v>
      </c>
      <c r="N69" s="13" t="s">
        <v>13</v>
      </c>
      <c r="O69" s="15" t="s">
        <v>60</v>
      </c>
      <c r="P69" s="13" t="s">
        <v>2124</v>
      </c>
      <c r="Q69" s="13" t="s">
        <v>2123</v>
      </c>
      <c r="R69" s="9" t="str">
        <f>VLOOKUP(E69,Planilha1!A:D,3,FALSE)</f>
        <v>Região Intermediária de Uberlândia</v>
      </c>
      <c r="S69" s="10">
        <f>COUNTIFS($A$5:$A$491,A69)</f>
        <v>1</v>
      </c>
      <c r="T69" s="10">
        <f>COUNTIF($B$5:$B$491,B69)</f>
        <v>1</v>
      </c>
      <c r="U69" s="10">
        <f>COUNTIF($C$5:$C$491,C69)</f>
        <v>1</v>
      </c>
    </row>
    <row r="70" spans="1:22" ht="71.25" customHeight="1" x14ac:dyDescent="0.25">
      <c r="A70" s="12">
        <v>258599</v>
      </c>
      <c r="B70" s="13" t="s">
        <v>790</v>
      </c>
      <c r="C70" s="13" t="s">
        <v>791</v>
      </c>
      <c r="D70" s="13" t="s">
        <v>126</v>
      </c>
      <c r="E70" s="12">
        <v>3102902</v>
      </c>
      <c r="F70" s="13" t="s">
        <v>792</v>
      </c>
      <c r="G70" s="13" t="str">
        <f>R70</f>
        <v>Região Intermediária de Barbacena</v>
      </c>
      <c r="H70" s="14">
        <f>VLOOKUP(E70,Planilha1!A:D,4,FALSE)</f>
        <v>0.68300000000000005</v>
      </c>
      <c r="I70" s="13" t="s">
        <v>12</v>
      </c>
      <c r="J70" s="13" t="s">
        <v>13</v>
      </c>
      <c r="K70" s="13" t="s">
        <v>12</v>
      </c>
      <c r="L70" s="13" t="s">
        <v>12</v>
      </c>
      <c r="M70" s="13" t="s">
        <v>12</v>
      </c>
      <c r="N70" s="13" t="s">
        <v>13</v>
      </c>
      <c r="O70" s="15" t="s">
        <v>311</v>
      </c>
      <c r="P70" s="13" t="s">
        <v>2124</v>
      </c>
      <c r="Q70" s="13" t="s">
        <v>2123</v>
      </c>
      <c r="R70" s="9" t="str">
        <f>VLOOKUP(E70,Planilha1!A:D,3,FALSE)</f>
        <v>Região Intermediária de Barbacena</v>
      </c>
      <c r="S70" s="10">
        <f>COUNTIFS($A$5:$A$491,A70)</f>
        <v>1</v>
      </c>
      <c r="T70" s="10">
        <f>COUNTIF($B$5:$B$491,B70)</f>
        <v>1</v>
      </c>
      <c r="U70" s="10">
        <f>COUNTIF($C$5:$C$491,C70)</f>
        <v>1</v>
      </c>
    </row>
    <row r="71" spans="1:22" ht="71.25" customHeight="1" x14ac:dyDescent="0.25">
      <c r="A71" s="12">
        <v>258607</v>
      </c>
      <c r="B71" s="13" t="s">
        <v>1022</v>
      </c>
      <c r="C71" s="13" t="s">
        <v>1023</v>
      </c>
      <c r="D71" s="13" t="s">
        <v>135</v>
      </c>
      <c r="E71" s="12">
        <v>3106200</v>
      </c>
      <c r="F71" s="13" t="s">
        <v>18</v>
      </c>
      <c r="G71" s="13" t="str">
        <f>R71</f>
        <v>Região Intermediária de Belo Horizonte</v>
      </c>
      <c r="H71" s="14">
        <f>VLOOKUP(E71,Planilha1!A:D,4,FALSE)</f>
        <v>0.81</v>
      </c>
      <c r="I71" s="13" t="s">
        <v>12</v>
      </c>
      <c r="J71" s="13" t="s">
        <v>12</v>
      </c>
      <c r="K71" s="13" t="s">
        <v>12</v>
      </c>
      <c r="L71" s="13" t="s">
        <v>12</v>
      </c>
      <c r="M71" s="13" t="s">
        <v>12</v>
      </c>
      <c r="N71" s="13" t="s">
        <v>12</v>
      </c>
      <c r="O71" s="15" t="s">
        <v>31</v>
      </c>
      <c r="P71" s="13" t="s">
        <v>2124</v>
      </c>
      <c r="Q71" s="13"/>
      <c r="R71" s="9" t="str">
        <f>VLOOKUP(E71,Planilha1!A:D,3,FALSE)</f>
        <v>Região Intermediária de Belo Horizonte</v>
      </c>
      <c r="S71" s="10">
        <f>COUNTIFS($A$5:$A$491,A71)</f>
        <v>1</v>
      </c>
      <c r="T71" s="10">
        <f>COUNTIF($B$5:$B$491,B71)</f>
        <v>1</v>
      </c>
      <c r="U71" s="10">
        <f>COUNTIF($C$5:$C$491,C71)</f>
        <v>1</v>
      </c>
    </row>
    <row r="72" spans="1:22" ht="71.25" customHeight="1" x14ac:dyDescent="0.25">
      <c r="A72" s="12">
        <v>258862</v>
      </c>
      <c r="B72" s="13" t="s">
        <v>544</v>
      </c>
      <c r="C72" s="13" t="s">
        <v>545</v>
      </c>
      <c r="D72" s="13" t="s">
        <v>135</v>
      </c>
      <c r="E72" s="12">
        <v>3106200</v>
      </c>
      <c r="F72" s="13" t="s">
        <v>18</v>
      </c>
      <c r="G72" s="13" t="str">
        <f>R72</f>
        <v>Região Intermediária de Belo Horizonte</v>
      </c>
      <c r="H72" s="14">
        <f>VLOOKUP(E72,Planilha1!A:D,4,FALSE)</f>
        <v>0.81</v>
      </c>
      <c r="I72" s="13" t="s">
        <v>12</v>
      </c>
      <c r="J72" s="13" t="s">
        <v>13</v>
      </c>
      <c r="K72" s="13" t="s">
        <v>12</v>
      </c>
      <c r="L72" s="13" t="s">
        <v>12</v>
      </c>
      <c r="M72" s="13" t="s">
        <v>12</v>
      </c>
      <c r="N72" s="13" t="s">
        <v>12</v>
      </c>
      <c r="O72" s="15" t="s">
        <v>546</v>
      </c>
      <c r="P72" s="13" t="s">
        <v>2124</v>
      </c>
      <c r="Q72" s="13"/>
      <c r="R72" s="9" t="str">
        <f>VLOOKUP(E72,Planilha1!A:D,3,FALSE)</f>
        <v>Região Intermediária de Belo Horizonte</v>
      </c>
      <c r="S72" s="10">
        <f>COUNTIFS($A$5:$A$491,A72)</f>
        <v>1</v>
      </c>
      <c r="T72" s="10">
        <f>COUNTIF($B$5:$B$491,B72)</f>
        <v>1</v>
      </c>
      <c r="U72" s="10">
        <f>COUNTIF($C$5:$C$491,C72)</f>
        <v>1</v>
      </c>
    </row>
    <row r="73" spans="1:22" ht="71.25" customHeight="1" x14ac:dyDescent="0.25">
      <c r="A73" s="12">
        <v>259093</v>
      </c>
      <c r="B73" s="13" t="s">
        <v>762</v>
      </c>
      <c r="C73" s="13" t="s">
        <v>763</v>
      </c>
      <c r="D73" s="13" t="s">
        <v>126</v>
      </c>
      <c r="E73" s="12">
        <v>3167202</v>
      </c>
      <c r="F73" s="13" t="s">
        <v>37</v>
      </c>
      <c r="G73" s="13" t="str">
        <f>R73</f>
        <v>Região Intermediária de Belo Horizonte</v>
      </c>
      <c r="H73" s="14">
        <f>VLOOKUP(E73,Planilha1!A:D,4,FALSE)</f>
        <v>0.76</v>
      </c>
      <c r="I73" s="13" t="s">
        <v>12</v>
      </c>
      <c r="J73" s="13" t="s">
        <v>13</v>
      </c>
      <c r="K73" s="13" t="s">
        <v>12</v>
      </c>
      <c r="L73" s="13" t="s">
        <v>12</v>
      </c>
      <c r="M73" s="13" t="s">
        <v>12</v>
      </c>
      <c r="N73" s="13" t="s">
        <v>12</v>
      </c>
      <c r="O73" s="15" t="s">
        <v>764</v>
      </c>
      <c r="P73" s="13" t="s">
        <v>2124</v>
      </c>
      <c r="Q73" s="13" t="s">
        <v>2126</v>
      </c>
      <c r="R73" s="9" t="str">
        <f>VLOOKUP(E73,Planilha1!A:D,3,FALSE)</f>
        <v>Região Intermediária de Belo Horizonte</v>
      </c>
      <c r="S73" s="10">
        <f>COUNTIFS($A$5:$A$491,A73)</f>
        <v>1</v>
      </c>
      <c r="T73" s="10">
        <f>COUNTIF($B$5:$B$491,B73)</f>
        <v>1</v>
      </c>
      <c r="U73" s="10">
        <f>COUNTIF($C$5:$C$491,C73)</f>
        <v>1</v>
      </c>
    </row>
    <row r="74" spans="1:22" ht="71.25" customHeight="1" x14ac:dyDescent="0.25">
      <c r="A74" s="12">
        <v>259159</v>
      </c>
      <c r="B74" s="13" t="s">
        <v>486</v>
      </c>
      <c r="C74" s="13" t="s">
        <v>487</v>
      </c>
      <c r="D74" s="13" t="s">
        <v>126</v>
      </c>
      <c r="E74" s="12">
        <v>3106200</v>
      </c>
      <c r="F74" s="13" t="s">
        <v>18</v>
      </c>
      <c r="G74" s="13" t="str">
        <f>R74</f>
        <v>Região Intermediária de Belo Horizonte</v>
      </c>
      <c r="H74" s="14">
        <f>VLOOKUP(E74,Planilha1!A:D,4,FALSE)</f>
        <v>0.81</v>
      </c>
      <c r="I74" s="13" t="s">
        <v>12</v>
      </c>
      <c r="J74" s="13" t="s">
        <v>13</v>
      </c>
      <c r="K74" s="13" t="s">
        <v>12</v>
      </c>
      <c r="L74" s="13" t="s">
        <v>12</v>
      </c>
      <c r="M74" s="13" t="s">
        <v>12</v>
      </c>
      <c r="N74" s="13" t="s">
        <v>13</v>
      </c>
      <c r="O74" s="15" t="s">
        <v>488</v>
      </c>
      <c r="P74" s="13" t="s">
        <v>2124</v>
      </c>
      <c r="Q74" s="13" t="s">
        <v>2122</v>
      </c>
      <c r="R74" s="9" t="str">
        <f>VLOOKUP(E74,Planilha1!A:D,3,FALSE)</f>
        <v>Região Intermediária de Belo Horizonte</v>
      </c>
      <c r="S74" s="10">
        <f>COUNTIFS($A$5:$A$491,A74)</f>
        <v>1</v>
      </c>
      <c r="T74" s="10">
        <f>COUNTIF($B$5:$B$491,B74)</f>
        <v>1</v>
      </c>
      <c r="U74" s="10">
        <f>COUNTIF($C$5:$C$491,C74)</f>
        <v>1</v>
      </c>
    </row>
    <row r="75" spans="1:22" ht="71.25" customHeight="1" x14ac:dyDescent="0.25">
      <c r="A75" s="12">
        <v>259275</v>
      </c>
      <c r="B75" s="13" t="s">
        <v>484</v>
      </c>
      <c r="C75" s="13" t="s">
        <v>485</v>
      </c>
      <c r="D75" s="13" t="s">
        <v>135</v>
      </c>
      <c r="E75" s="12">
        <v>3115300</v>
      </c>
      <c r="F75" s="13" t="s">
        <v>119</v>
      </c>
      <c r="G75" s="13" t="str">
        <f>R75</f>
        <v>Região Intermediária de Juíz de Fora</v>
      </c>
      <c r="H75" s="14">
        <f>VLOOKUP(E75,Planilha1!A:D,4,FALSE)</f>
        <v>0.751</v>
      </c>
      <c r="I75" s="13" t="s">
        <v>12</v>
      </c>
      <c r="J75" s="13" t="s">
        <v>12</v>
      </c>
      <c r="K75" s="13" t="s">
        <v>12</v>
      </c>
      <c r="L75" s="13" t="s">
        <v>12</v>
      </c>
      <c r="M75" s="13" t="s">
        <v>12</v>
      </c>
      <c r="N75" s="13" t="s">
        <v>12</v>
      </c>
      <c r="O75" s="15" t="s">
        <v>71</v>
      </c>
      <c r="P75" s="13" t="s">
        <v>2124</v>
      </c>
      <c r="Q75" s="13"/>
      <c r="R75" s="9" t="str">
        <f>VLOOKUP(E75,Planilha1!A:D,3,FALSE)</f>
        <v>Região Intermediária de Juíz de Fora</v>
      </c>
      <c r="S75" s="10">
        <f>COUNTIFS($A$5:$A$491,A75)</f>
        <v>1</v>
      </c>
      <c r="T75" s="10">
        <f>COUNTIF($B$5:$B$491,B75)</f>
        <v>1</v>
      </c>
      <c r="U75" s="10">
        <f>COUNTIF($C$5:$C$491,C75)</f>
        <v>1</v>
      </c>
    </row>
    <row r="76" spans="1:22" ht="71.25" customHeight="1" x14ac:dyDescent="0.25">
      <c r="A76" s="12">
        <v>259606</v>
      </c>
      <c r="B76" s="13" t="s">
        <v>952</v>
      </c>
      <c r="C76" s="13" t="s">
        <v>953</v>
      </c>
      <c r="D76" s="13" t="s">
        <v>135</v>
      </c>
      <c r="E76" s="12">
        <v>3138203</v>
      </c>
      <c r="F76" s="13" t="s">
        <v>954</v>
      </c>
      <c r="G76" s="13" t="str">
        <f>R76</f>
        <v>Região Intermediária de Varginha</v>
      </c>
      <c r="H76" s="14">
        <f>VLOOKUP(E76,Planilha1!A:D,4,FALSE)</f>
        <v>0.78200000000000003</v>
      </c>
      <c r="I76" s="13" t="s">
        <v>12</v>
      </c>
      <c r="J76" s="13" t="s">
        <v>12</v>
      </c>
      <c r="K76" s="13" t="s">
        <v>12</v>
      </c>
      <c r="L76" s="13" t="s">
        <v>12</v>
      </c>
      <c r="M76" s="13" t="s">
        <v>12</v>
      </c>
      <c r="N76" s="13" t="s">
        <v>12</v>
      </c>
      <c r="O76" s="15" t="s">
        <v>370</v>
      </c>
      <c r="P76" s="13" t="s">
        <v>2124</v>
      </c>
      <c r="Q76" s="13"/>
      <c r="R76" s="9" t="str">
        <f>VLOOKUP(E76,Planilha1!A:D,3,FALSE)</f>
        <v>Região Intermediária de Varginha</v>
      </c>
      <c r="S76" s="10">
        <f>COUNTIFS($A$5:$A$491,A76)</f>
        <v>1</v>
      </c>
      <c r="T76" s="10">
        <f>COUNTIF($B$5:$B$491,B76)</f>
        <v>1</v>
      </c>
      <c r="U76" s="10">
        <f>COUNTIF($C$5:$C$491,C76)</f>
        <v>1</v>
      </c>
      <c r="V76" s="8">
        <f>COUNTIF(I76:N76,"Sim")</f>
        <v>0</v>
      </c>
    </row>
    <row r="77" spans="1:22" ht="71.25" customHeight="1" x14ac:dyDescent="0.25">
      <c r="A77" s="12">
        <v>259607</v>
      </c>
      <c r="B77" s="13" t="s">
        <v>950</v>
      </c>
      <c r="C77" s="13" t="s">
        <v>951</v>
      </c>
      <c r="D77" s="13" t="s">
        <v>135</v>
      </c>
      <c r="E77" s="12">
        <v>3106200</v>
      </c>
      <c r="F77" s="13" t="s">
        <v>18</v>
      </c>
      <c r="G77" s="13" t="str">
        <f>R77</f>
        <v>Região Intermediária de Belo Horizonte</v>
      </c>
      <c r="H77" s="14">
        <f>VLOOKUP(E77,Planilha1!A:D,4,FALSE)</f>
        <v>0.81</v>
      </c>
      <c r="I77" s="13" t="s">
        <v>12</v>
      </c>
      <c r="J77" s="13" t="s">
        <v>12</v>
      </c>
      <c r="K77" s="13" t="s">
        <v>12</v>
      </c>
      <c r="L77" s="13" t="s">
        <v>12</v>
      </c>
      <c r="M77" s="13" t="s">
        <v>12</v>
      </c>
      <c r="N77" s="13" t="s">
        <v>13</v>
      </c>
      <c r="O77" s="15" t="s">
        <v>68</v>
      </c>
      <c r="P77" s="13" t="s">
        <v>2124</v>
      </c>
      <c r="Q77" s="13"/>
      <c r="R77" s="9" t="str">
        <f>VLOOKUP(E77,Planilha1!A:D,3,FALSE)</f>
        <v>Região Intermediária de Belo Horizonte</v>
      </c>
      <c r="S77" s="10">
        <f>COUNTIFS($A$5:$A$491,A77)</f>
        <v>1</v>
      </c>
      <c r="T77" s="10">
        <f>COUNTIF($B$5:$B$491,B77)</f>
        <v>1</v>
      </c>
      <c r="U77" s="10">
        <f>COUNTIF($C$5:$C$491,C77)</f>
        <v>1</v>
      </c>
    </row>
    <row r="78" spans="1:22" ht="71.25" customHeight="1" x14ac:dyDescent="0.25">
      <c r="A78" s="12">
        <v>259780</v>
      </c>
      <c r="B78" s="13" t="s">
        <v>948</v>
      </c>
      <c r="C78" s="13" t="s">
        <v>949</v>
      </c>
      <c r="D78" s="13" t="s">
        <v>135</v>
      </c>
      <c r="E78" s="12">
        <v>3106200</v>
      </c>
      <c r="F78" s="13" t="s">
        <v>18</v>
      </c>
      <c r="G78" s="13" t="str">
        <f>R78</f>
        <v>Região Intermediária de Belo Horizonte</v>
      </c>
      <c r="H78" s="14">
        <f>VLOOKUP(E78,Planilha1!A:D,4,FALSE)</f>
        <v>0.81</v>
      </c>
      <c r="I78" s="13" t="s">
        <v>13</v>
      </c>
      <c r="J78" s="13" t="s">
        <v>13</v>
      </c>
      <c r="K78" s="13" t="s">
        <v>12</v>
      </c>
      <c r="L78" s="13" t="s">
        <v>12</v>
      </c>
      <c r="M78" s="13" t="s">
        <v>12</v>
      </c>
      <c r="N78" s="13" t="s">
        <v>12</v>
      </c>
      <c r="O78" s="15" t="s">
        <v>77</v>
      </c>
      <c r="P78" s="13" t="s">
        <v>2124</v>
      </c>
      <c r="Q78" s="13"/>
      <c r="R78" s="9" t="str">
        <f>VLOOKUP(E78,Planilha1!A:D,3,FALSE)</f>
        <v>Região Intermediária de Belo Horizonte</v>
      </c>
      <c r="S78" s="10">
        <f>COUNTIFS($A$5:$A$491,A78)</f>
        <v>1</v>
      </c>
      <c r="T78" s="10">
        <f>COUNTIF($B$5:$B$491,B78)</f>
        <v>1</v>
      </c>
      <c r="U78" s="10">
        <f>COUNTIF($C$5:$C$491,C78)</f>
        <v>1</v>
      </c>
      <c r="V78" s="8">
        <f>COUNTIF(I78:N78,"Sim")</f>
        <v>2</v>
      </c>
    </row>
    <row r="79" spans="1:22" ht="71.25" customHeight="1" x14ac:dyDescent="0.25">
      <c r="A79" s="12">
        <v>259995</v>
      </c>
      <c r="B79" s="13" t="s">
        <v>900</v>
      </c>
      <c r="C79" s="13" t="s">
        <v>901</v>
      </c>
      <c r="D79" s="13" t="s">
        <v>126</v>
      </c>
      <c r="E79" s="12">
        <v>3111002</v>
      </c>
      <c r="F79" s="13" t="s">
        <v>902</v>
      </c>
      <c r="G79" s="13" t="str">
        <f>R79</f>
        <v>Região Intermediária de Pouso Alegre</v>
      </c>
      <c r="H79" s="14">
        <f>VLOOKUP(E79,Planilha1!A:D,4,FALSE)</f>
        <v>0.69799999999999995</v>
      </c>
      <c r="I79" s="13" t="s">
        <v>12</v>
      </c>
      <c r="J79" s="13" t="s">
        <v>12</v>
      </c>
      <c r="K79" s="13" t="s">
        <v>12</v>
      </c>
      <c r="L79" s="13" t="s">
        <v>12</v>
      </c>
      <c r="M79" s="13" t="s">
        <v>12</v>
      </c>
      <c r="N79" s="13" t="s">
        <v>13</v>
      </c>
      <c r="O79" s="15" t="s">
        <v>641</v>
      </c>
      <c r="P79" s="13" t="s">
        <v>2124</v>
      </c>
      <c r="Q79" s="13" t="s">
        <v>2123</v>
      </c>
      <c r="R79" s="9" t="str">
        <f>VLOOKUP(E79,Planilha1!A:D,3,FALSE)</f>
        <v>Região Intermediária de Pouso Alegre</v>
      </c>
      <c r="S79" s="10">
        <f>COUNTIFS($A$5:$A$491,A79)</f>
        <v>1</v>
      </c>
      <c r="T79" s="10">
        <f>COUNTIF($B$5:$B$491,B79)</f>
        <v>1</v>
      </c>
      <c r="U79" s="10">
        <f>COUNTIF($C$5:$C$491,C79)</f>
        <v>1</v>
      </c>
    </row>
    <row r="80" spans="1:22" ht="71.25" customHeight="1" x14ac:dyDescent="0.25">
      <c r="A80" s="12">
        <v>260115</v>
      </c>
      <c r="B80" s="13" t="s">
        <v>388</v>
      </c>
      <c r="C80" s="13" t="s">
        <v>389</v>
      </c>
      <c r="D80" s="13" t="s">
        <v>135</v>
      </c>
      <c r="E80" s="12">
        <v>3106200</v>
      </c>
      <c r="F80" s="13" t="s">
        <v>18</v>
      </c>
      <c r="G80" s="13" t="str">
        <f>R80</f>
        <v>Região Intermediária de Belo Horizonte</v>
      </c>
      <c r="H80" s="14">
        <f>VLOOKUP(E80,Planilha1!A:D,4,FALSE)</f>
        <v>0.81</v>
      </c>
      <c r="I80" s="13" t="s">
        <v>12</v>
      </c>
      <c r="J80" s="13" t="s">
        <v>12</v>
      </c>
      <c r="K80" s="13" t="s">
        <v>12</v>
      </c>
      <c r="L80" s="13" t="s">
        <v>12</v>
      </c>
      <c r="M80" s="13" t="s">
        <v>12</v>
      </c>
      <c r="N80" s="13" t="s">
        <v>12</v>
      </c>
      <c r="O80" s="15" t="s">
        <v>22</v>
      </c>
      <c r="P80" s="13" t="s">
        <v>2124</v>
      </c>
      <c r="Q80" s="13"/>
      <c r="R80" s="9" t="str">
        <f>VLOOKUP(E80,Planilha1!A:D,3,FALSE)</f>
        <v>Região Intermediária de Belo Horizonte</v>
      </c>
      <c r="S80" s="10">
        <f>COUNTIFS($A$5:$A$491,A80)</f>
        <v>1</v>
      </c>
      <c r="T80" s="10">
        <f>COUNTIF($B$5:$B$491,B80)</f>
        <v>2</v>
      </c>
      <c r="U80" s="10">
        <f>COUNTIF($C$5:$C$491,C80)</f>
        <v>2</v>
      </c>
    </row>
    <row r="81" spans="1:22" ht="71.25" customHeight="1" x14ac:dyDescent="0.25">
      <c r="A81" s="12">
        <v>260188</v>
      </c>
      <c r="B81" s="13" t="s">
        <v>1246</v>
      </c>
      <c r="C81" s="13" t="s">
        <v>1247</v>
      </c>
      <c r="D81" s="13" t="s">
        <v>126</v>
      </c>
      <c r="E81" s="12">
        <v>3106200</v>
      </c>
      <c r="F81" s="13" t="s">
        <v>93</v>
      </c>
      <c r="G81" s="13" t="str">
        <f>R81</f>
        <v>Região Intermediária de Belo Horizonte</v>
      </c>
      <c r="H81" s="14">
        <f>VLOOKUP(E81,Planilha1!A:D,4,FALSE)</f>
        <v>0.81</v>
      </c>
      <c r="I81" s="13" t="s">
        <v>13</v>
      </c>
      <c r="J81" s="13" t="s">
        <v>12</v>
      </c>
      <c r="K81" s="13" t="s">
        <v>12</v>
      </c>
      <c r="L81" s="13" t="s">
        <v>12</v>
      </c>
      <c r="M81" s="13" t="s">
        <v>12</v>
      </c>
      <c r="N81" s="13" t="s">
        <v>13</v>
      </c>
      <c r="O81" s="15" t="s">
        <v>1248</v>
      </c>
      <c r="P81" s="13" t="s">
        <v>2124</v>
      </c>
      <c r="Q81" s="13" t="s">
        <v>2125</v>
      </c>
      <c r="R81" s="9" t="str">
        <f>VLOOKUP(E81,Planilha1!A:D,3,FALSE)</f>
        <v>Região Intermediária de Belo Horizonte</v>
      </c>
      <c r="S81" s="10">
        <f>COUNTIFS($A$5:$A$491,A81)</f>
        <v>1</v>
      </c>
      <c r="T81" s="10">
        <f>COUNTIF($B$5:$B$491,B81)</f>
        <v>1</v>
      </c>
      <c r="U81" s="10">
        <f>COUNTIF($C$5:$C$491,C81)</f>
        <v>1</v>
      </c>
      <c r="V81" s="8">
        <f>COUNTIF(I81:N81,"Sim")</f>
        <v>2</v>
      </c>
    </row>
    <row r="82" spans="1:22" ht="71.25" customHeight="1" x14ac:dyDescent="0.25">
      <c r="A82" s="12">
        <v>260204</v>
      </c>
      <c r="B82" s="13" t="s">
        <v>468</v>
      </c>
      <c r="C82" s="13" t="s">
        <v>469</v>
      </c>
      <c r="D82" s="13" t="s">
        <v>126</v>
      </c>
      <c r="E82" s="12">
        <v>3151800</v>
      </c>
      <c r="F82" s="13" t="s">
        <v>15</v>
      </c>
      <c r="G82" s="13" t="str">
        <f>R82</f>
        <v>Região Intermediária de Pouso Alegre</v>
      </c>
      <c r="H82" s="14">
        <f>VLOOKUP(E82,Planilha1!A:D,4,FALSE)</f>
        <v>0.77900000000000003</v>
      </c>
      <c r="I82" s="13" t="s">
        <v>12</v>
      </c>
      <c r="J82" s="13" t="s">
        <v>12</v>
      </c>
      <c r="K82" s="13" t="s">
        <v>12</v>
      </c>
      <c r="L82" s="13" t="s">
        <v>12</v>
      </c>
      <c r="M82" s="13" t="s">
        <v>12</v>
      </c>
      <c r="N82" s="13" t="s">
        <v>13</v>
      </c>
      <c r="O82" s="15" t="s">
        <v>195</v>
      </c>
      <c r="P82" s="13" t="s">
        <v>2124</v>
      </c>
      <c r="Q82" s="13" t="s">
        <v>2123</v>
      </c>
      <c r="R82" s="9" t="str">
        <f>VLOOKUP(E82,Planilha1!A:D,3,FALSE)</f>
        <v>Região Intermediária de Pouso Alegre</v>
      </c>
      <c r="S82" s="10">
        <f>COUNTIFS($A$5:$A$491,A82)</f>
        <v>1</v>
      </c>
      <c r="T82" s="10">
        <f>COUNTIF($B$5:$B$491,B82)</f>
        <v>1</v>
      </c>
      <c r="U82" s="10">
        <f>COUNTIF($C$5:$C$491,C82)</f>
        <v>1</v>
      </c>
    </row>
    <row r="83" spans="1:22" ht="71.25" customHeight="1" x14ac:dyDescent="0.25">
      <c r="A83" s="12">
        <v>260436</v>
      </c>
      <c r="B83" s="13" t="s">
        <v>760</v>
      </c>
      <c r="C83" s="13" t="s">
        <v>761</v>
      </c>
      <c r="D83" s="13" t="s">
        <v>126</v>
      </c>
      <c r="E83" s="12">
        <v>3162948</v>
      </c>
      <c r="F83" s="13" t="s">
        <v>721</v>
      </c>
      <c r="G83" s="13" t="str">
        <f>R83</f>
        <v>Região Intermediária de Varginha</v>
      </c>
      <c r="H83" s="14">
        <f>VLOOKUP(E83,Planilha1!A:D,4,FALSE)</f>
        <v>0.73899999999999999</v>
      </c>
      <c r="I83" s="13" t="s">
        <v>13</v>
      </c>
      <c r="J83" s="13" t="s">
        <v>12</v>
      </c>
      <c r="K83" s="13" t="s">
        <v>12</v>
      </c>
      <c r="L83" s="13" t="s">
        <v>12</v>
      </c>
      <c r="M83" s="13" t="s">
        <v>12</v>
      </c>
      <c r="N83" s="13" t="s">
        <v>12</v>
      </c>
      <c r="O83" s="15" t="s">
        <v>100</v>
      </c>
      <c r="P83" s="13" t="s">
        <v>2124</v>
      </c>
      <c r="Q83" s="13" t="s">
        <v>2125</v>
      </c>
      <c r="R83" s="9" t="str">
        <f>VLOOKUP(E83,Planilha1!A:D,3,FALSE)</f>
        <v>Região Intermediária de Varginha</v>
      </c>
      <c r="S83" s="10">
        <f>COUNTIFS($A$5:$A$491,A83)</f>
        <v>1</v>
      </c>
      <c r="T83" s="10">
        <f>COUNTIF($B$5:$B$491,B83)</f>
        <v>1</v>
      </c>
      <c r="U83" s="10">
        <f>COUNTIF($C$5:$C$491,C83)</f>
        <v>1</v>
      </c>
    </row>
    <row r="84" spans="1:22" ht="71.25" customHeight="1" x14ac:dyDescent="0.25">
      <c r="A84" s="12">
        <v>260478</v>
      </c>
      <c r="B84" s="13" t="s">
        <v>309</v>
      </c>
      <c r="C84" s="13" t="s">
        <v>310</v>
      </c>
      <c r="D84" s="13" t="s">
        <v>126</v>
      </c>
      <c r="E84" s="12">
        <v>3163706</v>
      </c>
      <c r="F84" s="13" t="s">
        <v>33</v>
      </c>
      <c r="G84" s="13" t="str">
        <f>R84</f>
        <v>Região Intermediária de Pouso Alegre</v>
      </c>
      <c r="H84" s="14">
        <f>VLOOKUP(E84,Planilha1!A:D,4,FALSE)</f>
        <v>0.75900000000000001</v>
      </c>
      <c r="I84" s="13" t="s">
        <v>12</v>
      </c>
      <c r="J84" s="13" t="s">
        <v>12</v>
      </c>
      <c r="K84" s="13" t="s">
        <v>12</v>
      </c>
      <c r="L84" s="13" t="s">
        <v>12</v>
      </c>
      <c r="M84" s="13" t="s">
        <v>12</v>
      </c>
      <c r="N84" s="13" t="s">
        <v>12</v>
      </c>
      <c r="O84" s="15" t="s">
        <v>311</v>
      </c>
      <c r="P84" s="13" t="s">
        <v>2124</v>
      </c>
      <c r="Q84" s="13" t="s">
        <v>2123</v>
      </c>
      <c r="R84" s="9" t="str">
        <f>VLOOKUP(E84,Planilha1!A:D,3,FALSE)</f>
        <v>Região Intermediária de Pouso Alegre</v>
      </c>
      <c r="S84" s="10">
        <f>COUNTIFS($A$5:$A$491,A84)</f>
        <v>1</v>
      </c>
      <c r="T84" s="10">
        <f>COUNTIF($B$5:$B$491,B84)</f>
        <v>1</v>
      </c>
      <c r="U84" s="10">
        <f>COUNTIF($C$5:$C$491,C84)</f>
        <v>1</v>
      </c>
    </row>
    <row r="85" spans="1:22" ht="71.25" customHeight="1" x14ac:dyDescent="0.25">
      <c r="A85" s="12">
        <v>260909</v>
      </c>
      <c r="B85" s="13" t="s">
        <v>201</v>
      </c>
      <c r="C85" s="13" t="s">
        <v>202</v>
      </c>
      <c r="D85" s="13" t="s">
        <v>135</v>
      </c>
      <c r="E85" s="12">
        <v>3105608</v>
      </c>
      <c r="F85" s="13" t="s">
        <v>157</v>
      </c>
      <c r="G85" s="13" t="str">
        <f>R85</f>
        <v>Região Intermediária de Barbacena</v>
      </c>
      <c r="H85" s="14">
        <f>VLOOKUP(E85,Planilha1!A:D,4,FALSE)</f>
        <v>0.76900000000000002</v>
      </c>
      <c r="I85" s="13" t="s">
        <v>12</v>
      </c>
      <c r="J85" s="13" t="s">
        <v>13</v>
      </c>
      <c r="K85" s="13" t="s">
        <v>12</v>
      </c>
      <c r="L85" s="13" t="s">
        <v>12</v>
      </c>
      <c r="M85" s="13" t="s">
        <v>12</v>
      </c>
      <c r="N85" s="13" t="s">
        <v>13</v>
      </c>
      <c r="O85" s="15" t="s">
        <v>73</v>
      </c>
      <c r="P85" s="13" t="s">
        <v>2124</v>
      </c>
      <c r="Q85" s="13"/>
      <c r="R85" s="9" t="str">
        <f>VLOOKUP(E85,Planilha1!A:D,3,FALSE)</f>
        <v>Região Intermediária de Barbacena</v>
      </c>
      <c r="S85" s="10">
        <f>COUNTIFS($A$5:$A$491,A85)</f>
        <v>1</v>
      </c>
      <c r="T85" s="10">
        <f>COUNTIF($B$5:$B$491,B85)</f>
        <v>1</v>
      </c>
      <c r="U85" s="10">
        <f>COUNTIF($C$5:$C$491,C85)</f>
        <v>1</v>
      </c>
    </row>
    <row r="86" spans="1:22" ht="71.25" customHeight="1" x14ac:dyDescent="0.25">
      <c r="A86" s="12">
        <v>261062</v>
      </c>
      <c r="B86" s="13" t="s">
        <v>199</v>
      </c>
      <c r="C86" s="13" t="s">
        <v>200</v>
      </c>
      <c r="D86" s="13" t="s">
        <v>135</v>
      </c>
      <c r="E86" s="12">
        <v>3105608</v>
      </c>
      <c r="F86" s="13" t="s">
        <v>157</v>
      </c>
      <c r="G86" s="13" t="str">
        <f>R86</f>
        <v>Região Intermediária de Barbacena</v>
      </c>
      <c r="H86" s="14">
        <f>VLOOKUP(E86,Planilha1!A:D,4,FALSE)</f>
        <v>0.76900000000000002</v>
      </c>
      <c r="I86" s="13" t="s">
        <v>12</v>
      </c>
      <c r="J86" s="13" t="s">
        <v>13</v>
      </c>
      <c r="K86" s="13" t="s">
        <v>12</v>
      </c>
      <c r="L86" s="13" t="s">
        <v>12</v>
      </c>
      <c r="M86" s="13" t="s">
        <v>12</v>
      </c>
      <c r="N86" s="13" t="s">
        <v>12</v>
      </c>
      <c r="O86" s="15" t="s">
        <v>100</v>
      </c>
      <c r="P86" s="13" t="s">
        <v>2124</v>
      </c>
      <c r="Q86" s="13"/>
      <c r="R86" s="9" t="str">
        <f>VLOOKUP(E86,Planilha1!A:D,3,FALSE)</f>
        <v>Região Intermediária de Barbacena</v>
      </c>
      <c r="S86" s="10">
        <f>COUNTIFS($A$5:$A$491,A86)</f>
        <v>1</v>
      </c>
      <c r="T86" s="10">
        <f>COUNTIF($B$5:$B$491,B86)</f>
        <v>1</v>
      </c>
      <c r="U86" s="10">
        <f>COUNTIF($C$5:$C$491,C86)</f>
        <v>1</v>
      </c>
    </row>
    <row r="87" spans="1:22" ht="71.25" customHeight="1" x14ac:dyDescent="0.25">
      <c r="A87" s="12">
        <v>261098</v>
      </c>
      <c r="B87" s="13" t="s">
        <v>590</v>
      </c>
      <c r="C87" s="13" t="s">
        <v>591</v>
      </c>
      <c r="D87" s="13" t="s">
        <v>126</v>
      </c>
      <c r="E87" s="12">
        <v>3162500</v>
      </c>
      <c r="F87" s="13" t="s">
        <v>56</v>
      </c>
      <c r="G87" s="13" t="str">
        <f>R87</f>
        <v>Região Intermediária de Barbacena</v>
      </c>
      <c r="H87" s="14">
        <f>VLOOKUP(E87,Planilha1!A:D,4,FALSE)</f>
        <v>0.75800000000000001</v>
      </c>
      <c r="I87" s="13" t="s">
        <v>12</v>
      </c>
      <c r="J87" s="13" t="s">
        <v>13</v>
      </c>
      <c r="K87" s="13" t="s">
        <v>12</v>
      </c>
      <c r="L87" s="13" t="s">
        <v>12</v>
      </c>
      <c r="M87" s="13" t="s">
        <v>12</v>
      </c>
      <c r="N87" s="13" t="s">
        <v>13</v>
      </c>
      <c r="O87" s="15" t="s">
        <v>87</v>
      </c>
      <c r="P87" s="13" t="s">
        <v>2124</v>
      </c>
      <c r="Q87" s="13" t="s">
        <v>2123</v>
      </c>
      <c r="R87" s="9" t="str">
        <f>VLOOKUP(E87,Planilha1!A:D,3,FALSE)</f>
        <v>Região Intermediária de Barbacena</v>
      </c>
      <c r="S87" s="10">
        <f>COUNTIFS($A$5:$A$491,A87)</f>
        <v>1</v>
      </c>
      <c r="T87" s="10">
        <f>COUNTIF($B$5:$B$491,B87)</f>
        <v>1</v>
      </c>
      <c r="U87" s="10">
        <f>COUNTIF($C$5:$C$491,C87)</f>
        <v>1</v>
      </c>
    </row>
    <row r="88" spans="1:22" ht="71.25" customHeight="1" x14ac:dyDescent="0.25">
      <c r="A88" s="12">
        <v>261297</v>
      </c>
      <c r="B88" s="13" t="s">
        <v>587</v>
      </c>
      <c r="C88" s="13" t="s">
        <v>588</v>
      </c>
      <c r="D88" s="13" t="s">
        <v>135</v>
      </c>
      <c r="E88" s="12">
        <v>3162906</v>
      </c>
      <c r="F88" s="13" t="s">
        <v>589</v>
      </c>
      <c r="G88" s="13" t="str">
        <f>R88</f>
        <v>Região Intermediária de Juíz de Fora</v>
      </c>
      <c r="H88" s="14">
        <f>VLOOKUP(E88,Planilha1!A:D,4,FALSE)</f>
        <v>0.70799999999999996</v>
      </c>
      <c r="I88" s="13" t="s">
        <v>12</v>
      </c>
      <c r="J88" s="13" t="s">
        <v>13</v>
      </c>
      <c r="K88" s="13" t="s">
        <v>12</v>
      </c>
      <c r="L88" s="13" t="s">
        <v>12</v>
      </c>
      <c r="M88" s="13" t="s">
        <v>12</v>
      </c>
      <c r="N88" s="13" t="s">
        <v>13</v>
      </c>
      <c r="O88" s="15" t="s">
        <v>75</v>
      </c>
      <c r="P88" s="13" t="s">
        <v>2124</v>
      </c>
      <c r="Q88" s="13"/>
      <c r="R88" s="9" t="str">
        <f>VLOOKUP(E88,Planilha1!A:D,3,FALSE)</f>
        <v>Região Intermediária de Juíz de Fora</v>
      </c>
      <c r="S88" s="10">
        <f>COUNTIFS($A$5:$A$491,A88)</f>
        <v>1</v>
      </c>
      <c r="T88" s="10">
        <f>COUNTIF($B$5:$B$491,B88)</f>
        <v>1</v>
      </c>
      <c r="U88" s="10">
        <f>COUNTIF($C$5:$C$491,C88)</f>
        <v>1</v>
      </c>
    </row>
    <row r="89" spans="1:22" ht="71.25" customHeight="1" x14ac:dyDescent="0.25">
      <c r="A89" s="12">
        <v>261452</v>
      </c>
      <c r="B89" s="13" t="s">
        <v>730</v>
      </c>
      <c r="C89" s="13" t="s">
        <v>731</v>
      </c>
      <c r="D89" s="13" t="s">
        <v>126</v>
      </c>
      <c r="E89" s="12">
        <v>3106200</v>
      </c>
      <c r="F89" s="13" t="s">
        <v>18</v>
      </c>
      <c r="G89" s="13" t="str">
        <f>R89</f>
        <v>Região Intermediária de Belo Horizonte</v>
      </c>
      <c r="H89" s="14">
        <f>VLOOKUP(E89,Planilha1!A:D,4,FALSE)</f>
        <v>0.81</v>
      </c>
      <c r="I89" s="13" t="s">
        <v>12</v>
      </c>
      <c r="J89" s="13" t="s">
        <v>12</v>
      </c>
      <c r="K89" s="13" t="s">
        <v>12</v>
      </c>
      <c r="L89" s="13" t="s">
        <v>12</v>
      </c>
      <c r="M89" s="13" t="s">
        <v>12</v>
      </c>
      <c r="N89" s="13" t="s">
        <v>12</v>
      </c>
      <c r="O89" s="15" t="s">
        <v>17</v>
      </c>
      <c r="P89" s="13" t="s">
        <v>2124</v>
      </c>
      <c r="Q89" s="13" t="s">
        <v>2126</v>
      </c>
      <c r="R89" s="9" t="str">
        <f>VLOOKUP(E89,Planilha1!A:D,3,FALSE)</f>
        <v>Região Intermediária de Belo Horizonte</v>
      </c>
      <c r="S89" s="10">
        <f>COUNTIFS($A$5:$A$491,A89)</f>
        <v>1</v>
      </c>
      <c r="T89" s="10">
        <f>COUNTIF($B$5:$B$491,B89)</f>
        <v>1</v>
      </c>
      <c r="U89" s="10">
        <f>COUNTIF($C$5:$C$491,C89)</f>
        <v>1</v>
      </c>
    </row>
    <row r="90" spans="1:22" ht="71.25" customHeight="1" x14ac:dyDescent="0.25">
      <c r="A90" s="12">
        <v>261936</v>
      </c>
      <c r="B90" s="13" t="s">
        <v>481</v>
      </c>
      <c r="C90" s="13" t="s">
        <v>482</v>
      </c>
      <c r="D90" s="13" t="s">
        <v>126</v>
      </c>
      <c r="E90" s="12">
        <v>3144607</v>
      </c>
      <c r="F90" s="13" t="s">
        <v>483</v>
      </c>
      <c r="G90" s="13" t="str">
        <f>R90</f>
        <v>Região Intermediária de Varginha</v>
      </c>
      <c r="H90" s="14">
        <f>VLOOKUP(E90,Planilha1!A:D,4,FALSE)</f>
        <v>0.66700000000000004</v>
      </c>
      <c r="I90" s="13" t="s">
        <v>13</v>
      </c>
      <c r="J90" s="13" t="s">
        <v>12</v>
      </c>
      <c r="K90" s="13" t="s">
        <v>12</v>
      </c>
      <c r="L90" s="13" t="s">
        <v>12</v>
      </c>
      <c r="M90" s="13" t="s">
        <v>12</v>
      </c>
      <c r="N90" s="13" t="s">
        <v>13</v>
      </c>
      <c r="O90" s="15" t="s">
        <v>311</v>
      </c>
      <c r="P90" s="13" t="s">
        <v>2124</v>
      </c>
      <c r="Q90" s="13" t="s">
        <v>2125</v>
      </c>
      <c r="R90" s="9" t="str">
        <f>VLOOKUP(E90,Planilha1!A:D,3,FALSE)</f>
        <v>Região Intermediária de Varginha</v>
      </c>
      <c r="S90" s="10">
        <f>COUNTIFS($A$5:$A$491,A90)</f>
        <v>1</v>
      </c>
      <c r="T90" s="10">
        <f>COUNTIF($B$5:$B$491,B90)</f>
        <v>1</v>
      </c>
      <c r="U90" s="10">
        <f>COUNTIF($C$5:$C$491,C90)</f>
        <v>1</v>
      </c>
    </row>
    <row r="91" spans="1:22" ht="71.25" customHeight="1" x14ac:dyDescent="0.25">
      <c r="A91" s="12">
        <v>262097</v>
      </c>
      <c r="B91" s="13" t="s">
        <v>835</v>
      </c>
      <c r="C91" s="13" t="s">
        <v>836</v>
      </c>
      <c r="D91" s="13" t="s">
        <v>126</v>
      </c>
      <c r="E91" s="12">
        <v>3106200</v>
      </c>
      <c r="F91" s="13" t="s">
        <v>18</v>
      </c>
      <c r="G91" s="13" t="str">
        <f>R91</f>
        <v>Região Intermediária de Belo Horizonte</v>
      </c>
      <c r="H91" s="14">
        <f>VLOOKUP(E91,Planilha1!A:D,4,FALSE)</f>
        <v>0.81</v>
      </c>
      <c r="I91" s="13" t="s">
        <v>12</v>
      </c>
      <c r="J91" s="13" t="s">
        <v>12</v>
      </c>
      <c r="K91" s="13" t="s">
        <v>12</v>
      </c>
      <c r="L91" s="13" t="s">
        <v>12</v>
      </c>
      <c r="M91" s="13" t="s">
        <v>12</v>
      </c>
      <c r="N91" s="13" t="s">
        <v>12</v>
      </c>
      <c r="O91" s="15" t="s">
        <v>837</v>
      </c>
      <c r="P91" s="13" t="s">
        <v>2124</v>
      </c>
      <c r="Q91" s="13" t="s">
        <v>2126</v>
      </c>
      <c r="R91" s="9" t="str">
        <f>VLOOKUP(E91,Planilha1!A:D,3,FALSE)</f>
        <v>Região Intermediária de Belo Horizonte</v>
      </c>
      <c r="S91" s="10">
        <f>COUNTIFS($A$5:$A$491,A91)</f>
        <v>1</v>
      </c>
      <c r="T91" s="10">
        <f>COUNTIF($B$5:$B$491,B91)</f>
        <v>1</v>
      </c>
      <c r="U91" s="10">
        <f>COUNTIF($C$5:$C$491,C91)</f>
        <v>1</v>
      </c>
    </row>
    <row r="92" spans="1:22" ht="71.25" customHeight="1" x14ac:dyDescent="0.25">
      <c r="A92" s="12">
        <v>262130</v>
      </c>
      <c r="B92" s="13" t="s">
        <v>896</v>
      </c>
      <c r="C92" s="13" t="s">
        <v>897</v>
      </c>
      <c r="D92" s="13" t="s">
        <v>126</v>
      </c>
      <c r="E92" s="12">
        <v>3124302</v>
      </c>
      <c r="F92" s="13" t="s">
        <v>898</v>
      </c>
      <c r="G92" s="13" t="str">
        <f>R92</f>
        <v>Região Intermediária de Montes Claros</v>
      </c>
      <c r="H92" s="14">
        <f>VLOOKUP(E92,Planilha1!A:D,4,FALSE)</f>
        <v>0.627</v>
      </c>
      <c r="I92" s="13" t="s">
        <v>13</v>
      </c>
      <c r="J92" s="13" t="s">
        <v>12</v>
      </c>
      <c r="K92" s="13" t="s">
        <v>12</v>
      </c>
      <c r="L92" s="13" t="s">
        <v>12</v>
      </c>
      <c r="M92" s="13" t="s">
        <v>12</v>
      </c>
      <c r="N92" s="13" t="s">
        <v>12</v>
      </c>
      <c r="O92" s="15" t="s">
        <v>899</v>
      </c>
      <c r="P92" s="13" t="s">
        <v>2124</v>
      </c>
      <c r="Q92" s="13" t="s">
        <v>2125</v>
      </c>
      <c r="R92" s="9" t="str">
        <f>VLOOKUP(E92,Planilha1!A:D,3,FALSE)</f>
        <v>Região Intermediária de Montes Claros</v>
      </c>
      <c r="S92" s="10">
        <f>COUNTIFS($A$5:$A$491,A92)</f>
        <v>1</v>
      </c>
      <c r="T92" s="10">
        <f>COUNTIF($B$5:$B$491,B92)</f>
        <v>1</v>
      </c>
      <c r="U92" s="10">
        <f>COUNTIF($C$5:$C$491,C92)</f>
        <v>1</v>
      </c>
    </row>
    <row r="93" spans="1:22" ht="71.25" customHeight="1" x14ac:dyDescent="0.25">
      <c r="A93" s="12">
        <v>262563</v>
      </c>
      <c r="B93" s="13" t="s">
        <v>299</v>
      </c>
      <c r="C93" s="13" t="s">
        <v>300</v>
      </c>
      <c r="D93" s="13" t="s">
        <v>135</v>
      </c>
      <c r="E93" s="12">
        <v>3106200</v>
      </c>
      <c r="F93" s="13" t="s">
        <v>18</v>
      </c>
      <c r="G93" s="13" t="str">
        <f>R93</f>
        <v>Região Intermediária de Belo Horizonte</v>
      </c>
      <c r="H93" s="14">
        <f>VLOOKUP(E93,Planilha1!A:D,4,FALSE)</f>
        <v>0.81</v>
      </c>
      <c r="I93" s="13" t="s">
        <v>13</v>
      </c>
      <c r="J93" s="13" t="s">
        <v>12</v>
      </c>
      <c r="K93" s="13" t="s">
        <v>12</v>
      </c>
      <c r="L93" s="13" t="s">
        <v>12</v>
      </c>
      <c r="M93" s="13" t="s">
        <v>12</v>
      </c>
      <c r="N93" s="13" t="s">
        <v>12</v>
      </c>
      <c r="O93" s="15" t="s">
        <v>54</v>
      </c>
      <c r="P93" s="13" t="s">
        <v>2124</v>
      </c>
      <c r="Q93" s="13"/>
      <c r="R93" s="9" t="str">
        <f>VLOOKUP(E93,Planilha1!A:D,3,FALSE)</f>
        <v>Região Intermediária de Belo Horizonte</v>
      </c>
      <c r="S93" s="10">
        <f>COUNTIFS($A$5:$A$491,A93)</f>
        <v>1</v>
      </c>
      <c r="T93" s="10">
        <f>COUNTIF($B$5:$B$491,B93)</f>
        <v>1</v>
      </c>
      <c r="U93" s="10">
        <f>COUNTIF($C$5:$C$491,C93)</f>
        <v>1</v>
      </c>
    </row>
    <row r="94" spans="1:22" ht="71.25" customHeight="1" x14ac:dyDescent="0.25">
      <c r="A94" s="12">
        <v>262572</v>
      </c>
      <c r="B94" s="13" t="s">
        <v>971</v>
      </c>
      <c r="C94" s="13" t="s">
        <v>972</v>
      </c>
      <c r="D94" s="13" t="s">
        <v>126</v>
      </c>
      <c r="E94" s="12">
        <v>3162955</v>
      </c>
      <c r="F94" s="13" t="s">
        <v>973</v>
      </c>
      <c r="G94" s="13" t="str">
        <f>R94</f>
        <v>Região Intermediária de Belo Horizonte</v>
      </c>
      <c r="H94" s="14">
        <f>VLOOKUP(E94,Planilha1!A:D,4,FALSE)</f>
        <v>0.72899999999999998</v>
      </c>
      <c r="I94" s="13" t="s">
        <v>13</v>
      </c>
      <c r="J94" s="13" t="s">
        <v>13</v>
      </c>
      <c r="K94" s="13" t="s">
        <v>12</v>
      </c>
      <c r="L94" s="13" t="s">
        <v>12</v>
      </c>
      <c r="M94" s="13" t="s">
        <v>12</v>
      </c>
      <c r="N94" s="13" t="s">
        <v>13</v>
      </c>
      <c r="O94" s="15" t="s">
        <v>974</v>
      </c>
      <c r="P94" s="13" t="s">
        <v>2124</v>
      </c>
      <c r="Q94" s="13" t="s">
        <v>2125</v>
      </c>
      <c r="R94" s="9" t="str">
        <f>VLOOKUP(E94,Planilha1!A:D,3,FALSE)</f>
        <v>Região Intermediária de Belo Horizonte</v>
      </c>
      <c r="S94" s="10">
        <f>COUNTIFS($A$5:$A$491,A94)</f>
        <v>1</v>
      </c>
      <c r="T94" s="10">
        <f>COUNTIF($B$5:$B$491,B94)</f>
        <v>1</v>
      </c>
      <c r="U94" s="10">
        <f>COUNTIF($C$5:$C$491,C94)</f>
        <v>1</v>
      </c>
    </row>
    <row r="95" spans="1:22" ht="71.25" customHeight="1" x14ac:dyDescent="0.25">
      <c r="A95" s="12">
        <v>262859</v>
      </c>
      <c r="B95" s="13" t="s">
        <v>991</v>
      </c>
      <c r="C95" s="13" t="s">
        <v>992</v>
      </c>
      <c r="D95" s="13" t="s">
        <v>126</v>
      </c>
      <c r="E95" s="12">
        <v>3106200</v>
      </c>
      <c r="F95" s="13" t="s">
        <v>18</v>
      </c>
      <c r="G95" s="13" t="str">
        <f>R95</f>
        <v>Região Intermediária de Belo Horizonte</v>
      </c>
      <c r="H95" s="14">
        <f>VLOOKUP(E95,Planilha1!A:D,4,FALSE)</f>
        <v>0.81</v>
      </c>
      <c r="I95" s="13" t="s">
        <v>13</v>
      </c>
      <c r="J95" s="13" t="s">
        <v>13</v>
      </c>
      <c r="K95" s="13" t="s">
        <v>12</v>
      </c>
      <c r="L95" s="13" t="s">
        <v>12</v>
      </c>
      <c r="M95" s="13" t="s">
        <v>12</v>
      </c>
      <c r="N95" s="13" t="s">
        <v>13</v>
      </c>
      <c r="O95" s="15" t="s">
        <v>83</v>
      </c>
      <c r="P95" s="13" t="s">
        <v>2124</v>
      </c>
      <c r="Q95" s="13" t="s">
        <v>2125</v>
      </c>
      <c r="R95" s="9" t="str">
        <f>VLOOKUP(E95,Planilha1!A:D,3,FALSE)</f>
        <v>Região Intermediária de Belo Horizonte</v>
      </c>
      <c r="S95" s="10">
        <f>COUNTIFS($A$5:$A$491,A95)</f>
        <v>1</v>
      </c>
      <c r="T95" s="10">
        <f>COUNTIF($B$5:$B$491,B95)</f>
        <v>1</v>
      </c>
      <c r="U95" s="10">
        <f>COUNTIF($C$5:$C$491,C95)</f>
        <v>1</v>
      </c>
    </row>
    <row r="96" spans="1:22" ht="71.25" customHeight="1" x14ac:dyDescent="0.25">
      <c r="A96" s="12">
        <v>263129</v>
      </c>
      <c r="B96" s="13" t="s">
        <v>813</v>
      </c>
      <c r="C96" s="13" t="s">
        <v>814</v>
      </c>
      <c r="D96" s="13" t="s">
        <v>135</v>
      </c>
      <c r="E96" s="12">
        <v>3118601</v>
      </c>
      <c r="F96" s="13" t="s">
        <v>40</v>
      </c>
      <c r="G96" s="13" t="str">
        <f>R96</f>
        <v>Região Intermediária de Belo Horizonte</v>
      </c>
      <c r="H96" s="14">
        <f>VLOOKUP(E96,Planilha1!A:D,4,FALSE)</f>
        <v>0.75600000000000001</v>
      </c>
      <c r="I96" s="13" t="s">
        <v>12</v>
      </c>
      <c r="J96" s="13" t="s">
        <v>12</v>
      </c>
      <c r="K96" s="13" t="s">
        <v>12</v>
      </c>
      <c r="L96" s="13" t="s">
        <v>12</v>
      </c>
      <c r="M96" s="13" t="s">
        <v>12</v>
      </c>
      <c r="N96" s="13" t="s">
        <v>12</v>
      </c>
      <c r="O96" s="15" t="s">
        <v>474</v>
      </c>
      <c r="P96" s="13" t="s">
        <v>2124</v>
      </c>
      <c r="Q96" s="13"/>
      <c r="R96" s="9" t="str">
        <f>VLOOKUP(E96,Planilha1!A:D,3,FALSE)</f>
        <v>Região Intermediária de Belo Horizonte</v>
      </c>
      <c r="S96" s="10">
        <f>COUNTIFS($A$5:$A$491,A96)</f>
        <v>1</v>
      </c>
      <c r="T96" s="10">
        <f>COUNTIF($B$5:$B$491,B96)</f>
        <v>1</v>
      </c>
      <c r="U96" s="10">
        <f>COUNTIF($C$5:$C$491,C96)</f>
        <v>1</v>
      </c>
    </row>
    <row r="97" spans="1:21" ht="71.25" customHeight="1" x14ac:dyDescent="0.25">
      <c r="A97" s="12">
        <v>263437</v>
      </c>
      <c r="B97" s="13" t="s">
        <v>319</v>
      </c>
      <c r="C97" s="13" t="s">
        <v>320</v>
      </c>
      <c r="D97" s="13" t="s">
        <v>126</v>
      </c>
      <c r="E97" s="12">
        <v>3106200</v>
      </c>
      <c r="F97" s="13" t="s">
        <v>93</v>
      </c>
      <c r="G97" s="13" t="str">
        <f>R97</f>
        <v>Região Intermediária de Belo Horizonte</v>
      </c>
      <c r="H97" s="14">
        <f>VLOOKUP(E97,Planilha1!A:D,4,FALSE)</f>
        <v>0.81</v>
      </c>
      <c r="I97" s="13" t="s">
        <v>12</v>
      </c>
      <c r="J97" s="13" t="s">
        <v>12</v>
      </c>
      <c r="K97" s="13" t="s">
        <v>12</v>
      </c>
      <c r="L97" s="13" t="s">
        <v>12</v>
      </c>
      <c r="M97" s="13" t="s">
        <v>12</v>
      </c>
      <c r="N97" s="13" t="s">
        <v>13</v>
      </c>
      <c r="O97" s="15" t="s">
        <v>333</v>
      </c>
      <c r="P97" s="13" t="s">
        <v>2124</v>
      </c>
      <c r="Q97" s="13" t="s">
        <v>2126</v>
      </c>
      <c r="R97" s="9" t="str">
        <f>VLOOKUP(E97,Planilha1!A:D,3,FALSE)</f>
        <v>Região Intermediária de Belo Horizonte</v>
      </c>
      <c r="S97" s="10">
        <f>COUNTIFS($A$5:$A$491,A97)</f>
        <v>1</v>
      </c>
      <c r="T97" s="10">
        <f>COUNTIF($B$5:$B$491,B97)</f>
        <v>1</v>
      </c>
      <c r="U97" s="10">
        <f>COUNTIF($C$5:$C$491,C97)</f>
        <v>1</v>
      </c>
    </row>
    <row r="98" spans="1:21" ht="71.25" customHeight="1" x14ac:dyDescent="0.25">
      <c r="A98" s="12">
        <v>266637</v>
      </c>
      <c r="B98" s="13" t="s">
        <v>1032</v>
      </c>
      <c r="C98" s="13" t="s">
        <v>1058</v>
      </c>
      <c r="D98" s="13" t="s">
        <v>126</v>
      </c>
      <c r="E98" s="12">
        <v>3131307</v>
      </c>
      <c r="F98" s="13" t="s">
        <v>52</v>
      </c>
      <c r="G98" s="13" t="str">
        <f>R98</f>
        <v>Região Intermediária de Ipatinga</v>
      </c>
      <c r="H98" s="14">
        <f>VLOOKUP(E98,Planilha1!A:D,4,FALSE)</f>
        <v>0.77100000000000002</v>
      </c>
      <c r="I98" s="13" t="s">
        <v>12</v>
      </c>
      <c r="J98" s="13" t="s">
        <v>12</v>
      </c>
      <c r="K98" s="13" t="s">
        <v>12</v>
      </c>
      <c r="L98" s="13" t="s">
        <v>13</v>
      </c>
      <c r="M98" s="13" t="s">
        <v>12</v>
      </c>
      <c r="N98" s="13" t="s">
        <v>13</v>
      </c>
      <c r="O98" s="15" t="s">
        <v>843</v>
      </c>
      <c r="P98" s="13" t="s">
        <v>2124</v>
      </c>
      <c r="Q98" s="13" t="s">
        <v>2120</v>
      </c>
      <c r="R98" s="9" t="str">
        <f>VLOOKUP(E98,Planilha1!A:D,3,FALSE)</f>
        <v>Região Intermediária de Ipatinga</v>
      </c>
      <c r="S98" s="10">
        <f>COUNTIFS($A$5:$A$491,A98)</f>
        <v>1</v>
      </c>
      <c r="T98" s="10">
        <f>COUNTIF($B$5:$B$491,B98)</f>
        <v>2</v>
      </c>
      <c r="U98" s="10">
        <f>COUNTIF($C$5:$C$491,C98)</f>
        <v>1</v>
      </c>
    </row>
    <row r="99" spans="1:21" ht="71.25" customHeight="1" x14ac:dyDescent="0.25">
      <c r="A99" s="12">
        <v>266646</v>
      </c>
      <c r="B99" s="13" t="s">
        <v>508</v>
      </c>
      <c r="C99" s="13" t="s">
        <v>509</v>
      </c>
      <c r="D99" s="13" t="s">
        <v>126</v>
      </c>
      <c r="E99" s="12">
        <v>3151800</v>
      </c>
      <c r="F99" s="13" t="s">
        <v>510</v>
      </c>
      <c r="G99" s="13" t="str">
        <f>R99</f>
        <v>Região Intermediária de Pouso Alegre</v>
      </c>
      <c r="H99" s="14">
        <f>VLOOKUP(E99,Planilha1!A:D,4,FALSE)</f>
        <v>0.77900000000000003</v>
      </c>
      <c r="I99" s="13" t="s">
        <v>12</v>
      </c>
      <c r="J99" s="13" t="s">
        <v>13</v>
      </c>
      <c r="K99" s="13" t="s">
        <v>12</v>
      </c>
      <c r="L99" s="13" t="s">
        <v>12</v>
      </c>
      <c r="M99" s="13" t="s">
        <v>12</v>
      </c>
      <c r="N99" s="13" t="s">
        <v>13</v>
      </c>
      <c r="O99" s="15" t="s">
        <v>86</v>
      </c>
      <c r="P99" s="13" t="s">
        <v>2124</v>
      </c>
      <c r="Q99" s="13" t="s">
        <v>2123</v>
      </c>
      <c r="R99" s="9" t="str">
        <f>VLOOKUP(E99,Planilha1!A:D,3,FALSE)</f>
        <v>Região Intermediária de Pouso Alegre</v>
      </c>
      <c r="S99" s="10">
        <f>COUNTIFS($A$5:$A$491,A99)</f>
        <v>1</v>
      </c>
      <c r="T99" s="10">
        <f>COUNTIF($B$5:$B$491,B99)</f>
        <v>1</v>
      </c>
      <c r="U99" s="10">
        <f>COUNTIF($C$5:$C$491,C99)</f>
        <v>1</v>
      </c>
    </row>
    <row r="100" spans="1:21" ht="71.25" customHeight="1" x14ac:dyDescent="0.25">
      <c r="A100" s="12">
        <v>268448</v>
      </c>
      <c r="B100" s="13" t="s">
        <v>742</v>
      </c>
      <c r="C100" s="13" t="s">
        <v>743</v>
      </c>
      <c r="D100" s="13" t="s">
        <v>135</v>
      </c>
      <c r="E100" s="12">
        <v>3106200</v>
      </c>
      <c r="F100" s="13" t="s">
        <v>30</v>
      </c>
      <c r="G100" s="13" t="str">
        <f>R100</f>
        <v>Região Intermediária de Belo Horizonte</v>
      </c>
      <c r="H100" s="14">
        <f>VLOOKUP(E100,Planilha1!A:D,4,FALSE)</f>
        <v>0.81</v>
      </c>
      <c r="I100" s="13" t="s">
        <v>12</v>
      </c>
      <c r="J100" s="13" t="s">
        <v>13</v>
      </c>
      <c r="K100" s="13" t="s">
        <v>12</v>
      </c>
      <c r="L100" s="13" t="s">
        <v>12</v>
      </c>
      <c r="M100" s="13" t="s">
        <v>12</v>
      </c>
      <c r="N100" s="13" t="s">
        <v>13</v>
      </c>
      <c r="O100" s="15" t="s">
        <v>744</v>
      </c>
      <c r="P100" s="13" t="s">
        <v>2124</v>
      </c>
      <c r="Q100" s="13"/>
      <c r="R100" s="9" t="str">
        <f>VLOOKUP(E100,Planilha1!A:D,3,FALSE)</f>
        <v>Região Intermediária de Belo Horizonte</v>
      </c>
      <c r="S100" s="10">
        <f>COUNTIFS($A$5:$A$491,A100)</f>
        <v>1</v>
      </c>
      <c r="T100" s="10">
        <f>COUNTIF($B$5:$B$491,B100)</f>
        <v>1</v>
      </c>
      <c r="U100" s="10">
        <f>COUNTIF($C$5:$C$491,C100)</f>
        <v>1</v>
      </c>
    </row>
    <row r="101" spans="1:21" ht="71.25" customHeight="1" x14ac:dyDescent="0.25">
      <c r="A101" s="12">
        <v>268452</v>
      </c>
      <c r="B101" s="13" t="s">
        <v>988</v>
      </c>
      <c r="C101" s="13" t="s">
        <v>989</v>
      </c>
      <c r="D101" s="13" t="s">
        <v>126</v>
      </c>
      <c r="E101" s="12">
        <v>3106200</v>
      </c>
      <c r="F101" s="13" t="s">
        <v>18</v>
      </c>
      <c r="G101" s="13" t="str">
        <f>R101</f>
        <v>Região Intermediária de Belo Horizonte</v>
      </c>
      <c r="H101" s="14">
        <f>VLOOKUP(E101,Planilha1!A:D,4,FALSE)</f>
        <v>0.81</v>
      </c>
      <c r="I101" s="13" t="s">
        <v>12</v>
      </c>
      <c r="J101" s="13" t="s">
        <v>13</v>
      </c>
      <c r="K101" s="13" t="s">
        <v>12</v>
      </c>
      <c r="L101" s="13" t="s">
        <v>12</v>
      </c>
      <c r="M101" s="13" t="s">
        <v>12</v>
      </c>
      <c r="N101" s="13" t="s">
        <v>13</v>
      </c>
      <c r="O101" s="15" t="s">
        <v>990</v>
      </c>
      <c r="P101" s="13" t="s">
        <v>2124</v>
      </c>
      <c r="Q101" s="13" t="s">
        <v>2126</v>
      </c>
      <c r="R101" s="9" t="str">
        <f>VLOOKUP(E101,Planilha1!A:D,3,FALSE)</f>
        <v>Região Intermediária de Belo Horizonte</v>
      </c>
      <c r="S101" s="10">
        <f>COUNTIFS($A$5:$A$491,A101)</f>
        <v>1</v>
      </c>
      <c r="T101" s="10">
        <f>COUNTIF($B$5:$B$491,B101)</f>
        <v>1</v>
      </c>
      <c r="U101" s="10">
        <f>COUNTIF($C$5:$C$491,C101)</f>
        <v>1</v>
      </c>
    </row>
    <row r="102" spans="1:21" ht="71.25" customHeight="1" x14ac:dyDescent="0.25">
      <c r="A102" s="12">
        <v>268490</v>
      </c>
      <c r="B102" s="13" t="s">
        <v>478</v>
      </c>
      <c r="C102" s="13" t="s">
        <v>479</v>
      </c>
      <c r="D102" s="13" t="s">
        <v>135</v>
      </c>
      <c r="E102" s="12">
        <v>3169109</v>
      </c>
      <c r="F102" s="13" t="s">
        <v>480</v>
      </c>
      <c r="G102" s="13" t="str">
        <f>R102</f>
        <v>Região Intermediária de Pouso Alegre</v>
      </c>
      <c r="H102" s="14">
        <f>VLOOKUP(E102,Planilha1!A:D,4,FALSE)</f>
        <v>0.66100000000000003</v>
      </c>
      <c r="I102" s="13" t="s">
        <v>12</v>
      </c>
      <c r="J102" s="13" t="s">
        <v>12</v>
      </c>
      <c r="K102" s="13" t="s">
        <v>12</v>
      </c>
      <c r="L102" s="13" t="s">
        <v>12</v>
      </c>
      <c r="M102" s="13" t="s">
        <v>12</v>
      </c>
      <c r="N102" s="13" t="s">
        <v>13</v>
      </c>
      <c r="O102" s="15" t="s">
        <v>57</v>
      </c>
      <c r="P102" s="13" t="s">
        <v>2124</v>
      </c>
      <c r="Q102" s="13"/>
      <c r="R102" s="9" t="str">
        <f>VLOOKUP(E102,Planilha1!A:D,3,FALSE)</f>
        <v>Região Intermediária de Pouso Alegre</v>
      </c>
      <c r="S102" s="10">
        <f>COUNTIFS($A$5:$A$491,A102)</f>
        <v>1</v>
      </c>
      <c r="T102" s="10">
        <f>COUNTIF($B$5:$B$491,B102)</f>
        <v>1</v>
      </c>
      <c r="U102" s="10">
        <f>COUNTIF($C$5:$C$491,C102)</f>
        <v>1</v>
      </c>
    </row>
    <row r="103" spans="1:21" ht="71.25" customHeight="1" x14ac:dyDescent="0.25">
      <c r="A103" s="12">
        <v>268614</v>
      </c>
      <c r="B103" s="13" t="s">
        <v>316</v>
      </c>
      <c r="C103" s="13" t="s">
        <v>317</v>
      </c>
      <c r="D103" s="13" t="s">
        <v>126</v>
      </c>
      <c r="E103" s="12">
        <v>3105608</v>
      </c>
      <c r="F103" s="13" t="s">
        <v>157</v>
      </c>
      <c r="G103" s="13" t="str">
        <f>R103</f>
        <v>Região Intermediária de Barbacena</v>
      </c>
      <c r="H103" s="14">
        <f>VLOOKUP(E103,Planilha1!A:D,4,FALSE)</f>
        <v>0.76900000000000002</v>
      </c>
      <c r="I103" s="13" t="s">
        <v>12</v>
      </c>
      <c r="J103" s="13" t="s">
        <v>12</v>
      </c>
      <c r="K103" s="13" t="s">
        <v>12</v>
      </c>
      <c r="L103" s="13" t="s">
        <v>13</v>
      </c>
      <c r="M103" s="13" t="s">
        <v>12</v>
      </c>
      <c r="N103" s="13" t="s">
        <v>13</v>
      </c>
      <c r="O103" s="15" t="s">
        <v>88</v>
      </c>
      <c r="P103" s="13" t="s">
        <v>2124</v>
      </c>
      <c r="Q103" s="13" t="s">
        <v>2120</v>
      </c>
      <c r="R103" s="9" t="str">
        <f>VLOOKUP(E103,Planilha1!A:D,3,FALSE)</f>
        <v>Região Intermediária de Barbacena</v>
      </c>
      <c r="S103" s="10">
        <f>COUNTIFS($A$5:$A$491,A103)</f>
        <v>1</v>
      </c>
      <c r="T103" s="10">
        <f>COUNTIF($B$5:$B$491,B103)</f>
        <v>1</v>
      </c>
      <c r="U103" s="10">
        <f>COUNTIF($C$5:$C$491,C103)</f>
        <v>1</v>
      </c>
    </row>
    <row r="104" spans="1:21" ht="71.25" customHeight="1" x14ac:dyDescent="0.25">
      <c r="A104" s="12">
        <v>268867</v>
      </c>
      <c r="B104" s="13" t="s">
        <v>675</v>
      </c>
      <c r="C104" s="13" t="s">
        <v>676</v>
      </c>
      <c r="D104" s="13" t="s">
        <v>126</v>
      </c>
      <c r="E104" s="12">
        <v>3168705</v>
      </c>
      <c r="F104" s="13" t="s">
        <v>108</v>
      </c>
      <c r="G104" s="13" t="str">
        <f>R104</f>
        <v>Região Intermediária de Ipatinga</v>
      </c>
      <c r="H104" s="14">
        <f>VLOOKUP(E104,Planilha1!A:D,4,FALSE)</f>
        <v>0.77</v>
      </c>
      <c r="I104" s="13" t="s">
        <v>12</v>
      </c>
      <c r="J104" s="13" t="s">
        <v>12</v>
      </c>
      <c r="K104" s="13" t="s">
        <v>12</v>
      </c>
      <c r="L104" s="13" t="s">
        <v>12</v>
      </c>
      <c r="M104" s="13" t="s">
        <v>12</v>
      </c>
      <c r="N104" s="13" t="s">
        <v>13</v>
      </c>
      <c r="O104" s="15" t="s">
        <v>100</v>
      </c>
      <c r="P104" s="13" t="s">
        <v>2124</v>
      </c>
      <c r="Q104" s="13" t="s">
        <v>2123</v>
      </c>
      <c r="R104" s="9" t="str">
        <f>VLOOKUP(E104,Planilha1!A:D,3,FALSE)</f>
        <v>Região Intermediária de Ipatinga</v>
      </c>
      <c r="S104" s="10">
        <f>COUNTIFS($A$5:$A$491,A104)</f>
        <v>1</v>
      </c>
      <c r="T104" s="10">
        <f>COUNTIF($B$5:$B$491,B104)</f>
        <v>1</v>
      </c>
      <c r="U104" s="10">
        <f>COUNTIF($C$5:$C$491,C104)</f>
        <v>1</v>
      </c>
    </row>
    <row r="105" spans="1:21" ht="71.25" customHeight="1" x14ac:dyDescent="0.25">
      <c r="A105" s="12">
        <v>268870</v>
      </c>
      <c r="B105" s="13" t="s">
        <v>727</v>
      </c>
      <c r="C105" s="13" t="s">
        <v>728</v>
      </c>
      <c r="D105" s="13" t="s">
        <v>135</v>
      </c>
      <c r="E105" s="12">
        <v>3141801</v>
      </c>
      <c r="F105" s="13" t="s">
        <v>729</v>
      </c>
      <c r="G105" s="13" t="str">
        <f>R105</f>
        <v>Região Intermediária de Teófilo Otoni</v>
      </c>
      <c r="H105" s="14">
        <f>VLOOKUP(E105,Planilha1!A:D,4,FALSE)</f>
        <v>0.63300000000000001</v>
      </c>
      <c r="I105" s="13" t="s">
        <v>12</v>
      </c>
      <c r="J105" s="13" t="s">
        <v>13</v>
      </c>
      <c r="K105" s="13" t="s">
        <v>12</v>
      </c>
      <c r="L105" s="13" t="s">
        <v>12</v>
      </c>
      <c r="M105" s="13" t="s">
        <v>12</v>
      </c>
      <c r="N105" s="13" t="s">
        <v>13</v>
      </c>
      <c r="O105" s="15" t="s">
        <v>17</v>
      </c>
      <c r="P105" s="13" t="s">
        <v>2124</v>
      </c>
      <c r="Q105" s="13"/>
      <c r="R105" s="9" t="str">
        <f>VLOOKUP(E105,Planilha1!A:D,3,FALSE)</f>
        <v>Região Intermediária de Teófilo Otoni</v>
      </c>
      <c r="S105" s="10">
        <f>COUNTIFS($A$5:$A$491,A105)</f>
        <v>1</v>
      </c>
      <c r="T105" s="10">
        <f>COUNTIF($B$5:$B$491,B105)</f>
        <v>1</v>
      </c>
      <c r="U105" s="10">
        <f>COUNTIF($C$5:$C$491,C105)</f>
        <v>1</v>
      </c>
    </row>
    <row r="106" spans="1:21" ht="71.25" customHeight="1" x14ac:dyDescent="0.25">
      <c r="A106" s="12">
        <v>268887</v>
      </c>
      <c r="B106" s="13" t="s">
        <v>946</v>
      </c>
      <c r="C106" s="13" t="s">
        <v>947</v>
      </c>
      <c r="D106" s="13" t="s">
        <v>126</v>
      </c>
      <c r="E106" s="12">
        <v>3106200</v>
      </c>
      <c r="F106" s="13" t="s">
        <v>18</v>
      </c>
      <c r="G106" s="13" t="str">
        <f>R106</f>
        <v>Região Intermediária de Belo Horizonte</v>
      </c>
      <c r="H106" s="14">
        <f>VLOOKUP(E106,Planilha1!A:D,4,FALSE)</f>
        <v>0.81</v>
      </c>
      <c r="I106" s="13" t="s">
        <v>12</v>
      </c>
      <c r="J106" s="13" t="s">
        <v>13</v>
      </c>
      <c r="K106" s="13" t="s">
        <v>12</v>
      </c>
      <c r="L106" s="13" t="s">
        <v>12</v>
      </c>
      <c r="M106" s="13" t="s">
        <v>12</v>
      </c>
      <c r="N106" s="13" t="s">
        <v>13</v>
      </c>
      <c r="O106" s="15" t="s">
        <v>100</v>
      </c>
      <c r="P106" s="13" t="s">
        <v>2124</v>
      </c>
      <c r="Q106" s="13" t="s">
        <v>2126</v>
      </c>
      <c r="R106" s="9" t="str">
        <f>VLOOKUP(E106,Planilha1!A:D,3,FALSE)</f>
        <v>Região Intermediária de Belo Horizonte</v>
      </c>
      <c r="S106" s="10">
        <f>COUNTIFS($A$5:$A$491,A106)</f>
        <v>1</v>
      </c>
      <c r="T106" s="10">
        <f>COUNTIF($B$5:$B$491,B106)</f>
        <v>1</v>
      </c>
      <c r="U106" s="10">
        <f>COUNTIF($C$5:$C$491,C106)</f>
        <v>1</v>
      </c>
    </row>
    <row r="107" spans="1:21" ht="71.25" customHeight="1" x14ac:dyDescent="0.25">
      <c r="A107" s="12">
        <v>269016</v>
      </c>
      <c r="B107" s="13" t="s">
        <v>969</v>
      </c>
      <c r="C107" s="13" t="s">
        <v>738</v>
      </c>
      <c r="D107" s="13" t="s">
        <v>126</v>
      </c>
      <c r="E107" s="12">
        <v>3157807</v>
      </c>
      <c r="F107" s="13" t="s">
        <v>27</v>
      </c>
      <c r="G107" s="13" t="str">
        <f>R107</f>
        <v>Região Intermediária de Belo Horizonte</v>
      </c>
      <c r="H107" s="14">
        <f>VLOOKUP(E107,Planilha1!A:D,4,FALSE)</f>
        <v>0.71499999999999997</v>
      </c>
      <c r="I107" s="13" t="s">
        <v>12</v>
      </c>
      <c r="J107" s="13" t="s">
        <v>13</v>
      </c>
      <c r="K107" s="13" t="s">
        <v>12</v>
      </c>
      <c r="L107" s="13" t="s">
        <v>12</v>
      </c>
      <c r="M107" s="13" t="s">
        <v>12</v>
      </c>
      <c r="N107" s="13" t="s">
        <v>12</v>
      </c>
      <c r="O107" s="15" t="s">
        <v>970</v>
      </c>
      <c r="P107" s="13" t="s">
        <v>2124</v>
      </c>
      <c r="Q107" s="13" t="s">
        <v>1314</v>
      </c>
      <c r="R107" s="9" t="str">
        <f>VLOOKUP(E107,Planilha1!A:D,3,FALSE)</f>
        <v>Região Intermediária de Belo Horizonte</v>
      </c>
      <c r="S107" s="10">
        <f>COUNTIFS($A$5:$A$491,A107)</f>
        <v>1</v>
      </c>
      <c r="T107" s="10">
        <f>COUNTIF($B$5:$B$491,B107)</f>
        <v>1</v>
      </c>
      <c r="U107" s="10">
        <f>COUNTIF($C$5:$C$491,C107)</f>
        <v>2</v>
      </c>
    </row>
    <row r="108" spans="1:21" ht="71.25" customHeight="1" x14ac:dyDescent="0.25">
      <c r="A108" s="12">
        <v>269143</v>
      </c>
      <c r="B108" s="13" t="s">
        <v>673</v>
      </c>
      <c r="C108" s="13" t="s">
        <v>674</v>
      </c>
      <c r="D108" s="13" t="s">
        <v>126</v>
      </c>
      <c r="E108" s="12">
        <v>3167202</v>
      </c>
      <c r="F108" s="13" t="s">
        <v>37</v>
      </c>
      <c r="G108" s="13" t="str">
        <f>R108</f>
        <v>Região Intermediária de Belo Horizonte</v>
      </c>
      <c r="H108" s="14">
        <f>VLOOKUP(E108,Planilha1!A:D,4,FALSE)</f>
        <v>0.76</v>
      </c>
      <c r="I108" s="13" t="s">
        <v>12</v>
      </c>
      <c r="J108" s="13" t="s">
        <v>13</v>
      </c>
      <c r="K108" s="13" t="s">
        <v>12</v>
      </c>
      <c r="L108" s="13" t="s">
        <v>12</v>
      </c>
      <c r="M108" s="13" t="s">
        <v>12</v>
      </c>
      <c r="N108" s="13" t="s">
        <v>13</v>
      </c>
      <c r="O108" s="15" t="s">
        <v>75</v>
      </c>
      <c r="P108" s="13" t="s">
        <v>2124</v>
      </c>
      <c r="Q108" s="13" t="s">
        <v>2126</v>
      </c>
      <c r="R108" s="9" t="str">
        <f>VLOOKUP(E108,Planilha1!A:D,3,FALSE)</f>
        <v>Região Intermediária de Belo Horizonte</v>
      </c>
      <c r="S108" s="10">
        <f>COUNTIFS($A$5:$A$491,A108)</f>
        <v>1</v>
      </c>
      <c r="T108" s="10">
        <f>COUNTIF($B$5:$B$491,B108)</f>
        <v>1</v>
      </c>
      <c r="U108" s="10">
        <f>COUNTIF($C$5:$C$491,C108)</f>
        <v>1</v>
      </c>
    </row>
    <row r="109" spans="1:21" ht="71.25" customHeight="1" x14ac:dyDescent="0.25">
      <c r="A109" s="12">
        <v>269957</v>
      </c>
      <c r="B109" s="13" t="s">
        <v>1276</v>
      </c>
      <c r="C109" s="13" t="s">
        <v>1277</v>
      </c>
      <c r="D109" s="13" t="s">
        <v>126</v>
      </c>
      <c r="E109" s="12">
        <v>3170701</v>
      </c>
      <c r="F109" s="13" t="s">
        <v>66</v>
      </c>
      <c r="G109" s="13" t="str">
        <f>R109</f>
        <v>Região Intermediária de Varginha</v>
      </c>
      <c r="H109" s="14">
        <f>VLOOKUP(E109,Planilha1!A:D,4,FALSE)</f>
        <v>0.77800000000000002</v>
      </c>
      <c r="I109" s="13" t="s">
        <v>12</v>
      </c>
      <c r="J109" s="13" t="s">
        <v>13</v>
      </c>
      <c r="K109" s="13" t="s">
        <v>12</v>
      </c>
      <c r="L109" s="13" t="s">
        <v>12</v>
      </c>
      <c r="M109" s="13" t="s">
        <v>12</v>
      </c>
      <c r="N109" s="13" t="s">
        <v>13</v>
      </c>
      <c r="O109" s="16">
        <v>78</v>
      </c>
      <c r="P109" s="13" t="s">
        <v>2124</v>
      </c>
      <c r="Q109" s="13" t="s">
        <v>2123</v>
      </c>
      <c r="R109" s="9" t="str">
        <f>VLOOKUP(E109,Planilha1!A:D,3,FALSE)</f>
        <v>Região Intermediária de Varginha</v>
      </c>
      <c r="S109" s="10">
        <f>COUNTIFS($A$5:$A$491,A109)</f>
        <v>1</v>
      </c>
      <c r="T109" s="10">
        <f>COUNTIF($B$5:$B$491,B109)</f>
        <v>1</v>
      </c>
      <c r="U109" s="10">
        <f>COUNTIF($C$5:$C$491,C109)</f>
        <v>1</v>
      </c>
    </row>
    <row r="110" spans="1:21" ht="71.25" customHeight="1" x14ac:dyDescent="0.25">
      <c r="A110" s="12">
        <v>270065</v>
      </c>
      <c r="B110" s="13" t="s">
        <v>567</v>
      </c>
      <c r="C110" s="13" t="s">
        <v>568</v>
      </c>
      <c r="D110" s="13" t="s">
        <v>126</v>
      </c>
      <c r="E110" s="12">
        <v>3106200</v>
      </c>
      <c r="F110" s="13" t="s">
        <v>18</v>
      </c>
      <c r="G110" s="13" t="str">
        <f>R110</f>
        <v>Região Intermediária de Belo Horizonte</v>
      </c>
      <c r="H110" s="14">
        <f>VLOOKUP(E110,Planilha1!A:D,4,FALSE)</f>
        <v>0.81</v>
      </c>
      <c r="I110" s="13" t="s">
        <v>13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5" t="s">
        <v>569</v>
      </c>
      <c r="P110" s="13" t="s">
        <v>2124</v>
      </c>
      <c r="Q110" s="13" t="s">
        <v>2125</v>
      </c>
      <c r="R110" s="9" t="str">
        <f>VLOOKUP(E110,Planilha1!A:D,3,FALSE)</f>
        <v>Região Intermediária de Belo Horizonte</v>
      </c>
      <c r="S110" s="10">
        <f>COUNTIFS($A$5:$A$491,A110)</f>
        <v>1</v>
      </c>
      <c r="T110" s="10">
        <f>COUNTIF($B$5:$B$491,B110)</f>
        <v>1</v>
      </c>
      <c r="U110" s="10">
        <f>COUNTIF($C$5:$C$491,C110)</f>
        <v>1</v>
      </c>
    </row>
    <row r="111" spans="1:21" ht="71.25" customHeight="1" x14ac:dyDescent="0.25">
      <c r="A111" s="12">
        <v>270085</v>
      </c>
      <c r="B111" s="13" t="s">
        <v>306</v>
      </c>
      <c r="C111" s="13" t="s">
        <v>307</v>
      </c>
      <c r="D111" s="13" t="s">
        <v>135</v>
      </c>
      <c r="E111" s="12">
        <v>3162500</v>
      </c>
      <c r="F111" s="13" t="s">
        <v>308</v>
      </c>
      <c r="G111" s="13" t="str">
        <f>R111</f>
        <v>Região Intermediária de Barbacena</v>
      </c>
      <c r="H111" s="14">
        <f>VLOOKUP(E111,Planilha1!A:D,4,FALSE)</f>
        <v>0.75800000000000001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5" t="s">
        <v>54</v>
      </c>
      <c r="P111" s="13" t="s">
        <v>2124</v>
      </c>
      <c r="Q111" s="13"/>
      <c r="R111" s="9" t="str">
        <f>VLOOKUP(E111,Planilha1!A:D,3,FALSE)</f>
        <v>Região Intermediária de Barbacena</v>
      </c>
      <c r="S111" s="10">
        <f>COUNTIFS($A$5:$A$491,A111)</f>
        <v>1</v>
      </c>
      <c r="T111" s="10">
        <f>COUNTIF($B$5:$B$491,B111)</f>
        <v>1</v>
      </c>
      <c r="U111" s="10">
        <f>COUNTIF($C$5:$C$491,C111)</f>
        <v>1</v>
      </c>
    </row>
    <row r="112" spans="1:21" ht="71.25" customHeight="1" x14ac:dyDescent="0.25">
      <c r="A112" s="12">
        <v>270371</v>
      </c>
      <c r="B112" s="13" t="s">
        <v>146</v>
      </c>
      <c r="C112" s="13" t="s">
        <v>147</v>
      </c>
      <c r="D112" s="13" t="s">
        <v>126</v>
      </c>
      <c r="E112" s="12">
        <v>3156809</v>
      </c>
      <c r="F112" s="13" t="s">
        <v>148</v>
      </c>
      <c r="G112" s="13" t="str">
        <f>R112</f>
        <v>Região Intermediária de Governador Valadares</v>
      </c>
      <c r="H112" s="14">
        <f>VLOOKUP(E112,Planilha1!A:D,4,FALSE)</f>
        <v>0.63800000000000001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5" t="s">
        <v>17</v>
      </c>
      <c r="P112" s="13" t="s">
        <v>2124</v>
      </c>
      <c r="Q112" s="13" t="s">
        <v>2123</v>
      </c>
      <c r="R112" s="9" t="str">
        <f>VLOOKUP(E112,Planilha1!A:D,3,FALSE)</f>
        <v>Região Intermediária de Governador Valadares</v>
      </c>
      <c r="S112" s="10">
        <f>COUNTIFS($A$5:$A$491,A112)</f>
        <v>1</v>
      </c>
      <c r="T112" s="10">
        <f>COUNTIF($B$5:$B$491,B112)</f>
        <v>1</v>
      </c>
      <c r="U112" s="10">
        <f>COUNTIF($C$5:$C$491,C112)</f>
        <v>1</v>
      </c>
    </row>
    <row r="113" spans="1:22" ht="71.25" customHeight="1" x14ac:dyDescent="0.25">
      <c r="A113" s="12">
        <v>270720</v>
      </c>
      <c r="B113" s="13" t="s">
        <v>449</v>
      </c>
      <c r="C113" s="13" t="s">
        <v>450</v>
      </c>
      <c r="D113" s="13" t="s">
        <v>126</v>
      </c>
      <c r="E113" s="12">
        <v>3146107</v>
      </c>
      <c r="F113" s="13" t="s">
        <v>451</v>
      </c>
      <c r="G113" s="13" t="str">
        <f>R113</f>
        <v>Região Intermediária de Belo Horizonte</v>
      </c>
      <c r="H113" s="14">
        <f>VLOOKUP(E113,Planilha1!A:D,4,FALSE)</f>
        <v>0.74099999999999999</v>
      </c>
      <c r="I113" s="13" t="s">
        <v>13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13</v>
      </c>
      <c r="O113" s="15" t="s">
        <v>332</v>
      </c>
      <c r="P113" s="13" t="s">
        <v>2124</v>
      </c>
      <c r="Q113" s="13" t="s">
        <v>2125</v>
      </c>
      <c r="R113" s="9" t="str">
        <f>VLOOKUP(E113,Planilha1!A:D,3,FALSE)</f>
        <v>Região Intermediária de Belo Horizonte</v>
      </c>
      <c r="S113" s="10">
        <f>COUNTIFS($A$5:$A$491,A113)</f>
        <v>1</v>
      </c>
      <c r="T113" s="10">
        <f>COUNTIF($B$5:$B$491,B113)</f>
        <v>1</v>
      </c>
      <c r="U113" s="10">
        <f>COUNTIF($C$5:$C$491,C113)</f>
        <v>1</v>
      </c>
    </row>
    <row r="114" spans="1:22" ht="71.25" customHeight="1" x14ac:dyDescent="0.25">
      <c r="A114" s="12">
        <v>270726</v>
      </c>
      <c r="B114" s="13" t="s">
        <v>183</v>
      </c>
      <c r="C114" s="13" t="s">
        <v>184</v>
      </c>
      <c r="D114" s="13" t="s">
        <v>135</v>
      </c>
      <c r="E114" s="12">
        <v>3162906</v>
      </c>
      <c r="F114" s="13" t="s">
        <v>185</v>
      </c>
      <c r="G114" s="13" t="str">
        <f>R114</f>
        <v>Região Intermediária de Juíz de Fora</v>
      </c>
      <c r="H114" s="14">
        <f>VLOOKUP(E114,Planilha1!A:D,4,FALSE)</f>
        <v>0.70799999999999996</v>
      </c>
      <c r="I114" s="13" t="s">
        <v>12</v>
      </c>
      <c r="J114" s="13" t="s">
        <v>12</v>
      </c>
      <c r="K114" s="13" t="s">
        <v>12</v>
      </c>
      <c r="L114" s="13" t="s">
        <v>13</v>
      </c>
      <c r="M114" s="13" t="s">
        <v>12</v>
      </c>
      <c r="N114" s="13" t="s">
        <v>12</v>
      </c>
      <c r="O114" s="15" t="s">
        <v>107</v>
      </c>
      <c r="P114" s="13" t="s">
        <v>2124</v>
      </c>
      <c r="Q114" s="13"/>
      <c r="R114" s="9" t="str">
        <f>VLOOKUP(E114,Planilha1!A:D,3,FALSE)</f>
        <v>Região Intermediária de Juíz de Fora</v>
      </c>
      <c r="S114" s="10">
        <f>COUNTIFS($A$5:$A$491,A114)</f>
        <v>1</v>
      </c>
      <c r="T114" s="10">
        <f>COUNTIF($B$5:$B$491,B114)</f>
        <v>1</v>
      </c>
      <c r="U114" s="10">
        <f>COUNTIF($C$5:$C$491,C114)</f>
        <v>1</v>
      </c>
    </row>
    <row r="115" spans="1:22" ht="71.25" customHeight="1" x14ac:dyDescent="0.25">
      <c r="A115" s="12">
        <v>270746</v>
      </c>
      <c r="B115" s="13" t="s">
        <v>502</v>
      </c>
      <c r="C115" s="13" t="s">
        <v>503</v>
      </c>
      <c r="D115" s="13" t="s">
        <v>126</v>
      </c>
      <c r="E115" s="12">
        <v>3115300</v>
      </c>
      <c r="F115" s="13" t="s">
        <v>119</v>
      </c>
      <c r="G115" s="13" t="str">
        <f>R115</f>
        <v>Região Intermediária de Juíz de Fora</v>
      </c>
      <c r="H115" s="14">
        <f>VLOOKUP(E115,Planilha1!A:D,4,FALSE)</f>
        <v>0.751</v>
      </c>
      <c r="I115" s="13" t="s">
        <v>13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13</v>
      </c>
      <c r="O115" s="15" t="s">
        <v>370</v>
      </c>
      <c r="P115" s="13" t="s">
        <v>2124</v>
      </c>
      <c r="Q115" s="13" t="s">
        <v>2125</v>
      </c>
      <c r="R115" s="9" t="str">
        <f>VLOOKUP(E115,Planilha1!A:D,3,FALSE)</f>
        <v>Região Intermediária de Juíz de Fora</v>
      </c>
      <c r="S115" s="10">
        <f>COUNTIFS($A$5:$A$491,A115)</f>
        <v>1</v>
      </c>
      <c r="T115" s="10">
        <f>COUNTIF($B$5:$B$491,B115)</f>
        <v>1</v>
      </c>
      <c r="U115" s="10">
        <f>COUNTIF($C$5:$C$491,C115)</f>
        <v>1</v>
      </c>
      <c r="V115" s="8">
        <f>COUNTIF(I115:N115,"Sim")</f>
        <v>2</v>
      </c>
    </row>
    <row r="116" spans="1:22" ht="71.25" customHeight="1" x14ac:dyDescent="0.25">
      <c r="A116" s="12">
        <v>270864</v>
      </c>
      <c r="B116" s="13" t="s">
        <v>402</v>
      </c>
      <c r="C116" s="13" t="s">
        <v>403</v>
      </c>
      <c r="D116" s="13" t="s">
        <v>126</v>
      </c>
      <c r="E116" s="12">
        <v>3106200</v>
      </c>
      <c r="F116" s="13" t="s">
        <v>18</v>
      </c>
      <c r="G116" s="13" t="str">
        <f>R116</f>
        <v>Região Intermediária de Belo Horizonte</v>
      </c>
      <c r="H116" s="14">
        <f>VLOOKUP(E116,Planilha1!A:D,4,FALSE)</f>
        <v>0.81</v>
      </c>
      <c r="I116" s="13" t="s">
        <v>12</v>
      </c>
      <c r="J116" s="13" t="s">
        <v>13</v>
      </c>
      <c r="K116" s="13" t="s">
        <v>12</v>
      </c>
      <c r="L116" s="13" t="s">
        <v>12</v>
      </c>
      <c r="M116" s="13" t="s">
        <v>12</v>
      </c>
      <c r="N116" s="13" t="s">
        <v>13</v>
      </c>
      <c r="O116" s="15" t="s">
        <v>385</v>
      </c>
      <c r="P116" s="13" t="s">
        <v>2124</v>
      </c>
      <c r="Q116" s="13" t="s">
        <v>2126</v>
      </c>
      <c r="R116" s="9" t="str">
        <f>VLOOKUP(E116,Planilha1!A:D,3,FALSE)</f>
        <v>Região Intermediária de Belo Horizonte</v>
      </c>
      <c r="S116" s="10">
        <f>COUNTIFS($A$5:$A$491,A116)</f>
        <v>1</v>
      </c>
      <c r="T116" s="10">
        <f>COUNTIF($B$5:$B$491,B116)</f>
        <v>1</v>
      </c>
      <c r="U116" s="10">
        <f>COUNTIF($C$5:$C$491,C116)</f>
        <v>1</v>
      </c>
    </row>
    <row r="117" spans="1:22" ht="71.25" customHeight="1" x14ac:dyDescent="0.25">
      <c r="A117" s="12">
        <v>270894</v>
      </c>
      <c r="B117" s="13" t="s">
        <v>1015</v>
      </c>
      <c r="C117" s="13" t="s">
        <v>1016</v>
      </c>
      <c r="D117" s="13" t="s">
        <v>126</v>
      </c>
      <c r="E117" s="12">
        <v>3161106</v>
      </c>
      <c r="F117" s="13" t="s">
        <v>1017</v>
      </c>
      <c r="G117" s="13" t="str">
        <f>R117</f>
        <v>Região Intermediária de Montes Claros</v>
      </c>
      <c r="H117" s="14">
        <f>VLOOKUP(E117,Planilha1!A:D,4,FALSE)</f>
        <v>0.63800000000000001</v>
      </c>
      <c r="I117" s="13" t="s">
        <v>13</v>
      </c>
      <c r="J117" s="13" t="s">
        <v>12</v>
      </c>
      <c r="K117" s="13" t="s">
        <v>12</v>
      </c>
      <c r="L117" s="13" t="s">
        <v>12</v>
      </c>
      <c r="M117" s="13" t="s">
        <v>12</v>
      </c>
      <c r="N117" s="13" t="s">
        <v>13</v>
      </c>
      <c r="O117" s="15" t="s">
        <v>99</v>
      </c>
      <c r="P117" s="13" t="s">
        <v>2124</v>
      </c>
      <c r="Q117" s="13" t="s">
        <v>2122</v>
      </c>
      <c r="R117" s="9" t="str">
        <f>VLOOKUP(E117,Planilha1!A:D,3,FALSE)</f>
        <v>Região Intermediária de Montes Claros</v>
      </c>
      <c r="S117" s="10">
        <f>COUNTIFS($A$5:$A$491,A117)</f>
        <v>1</v>
      </c>
      <c r="T117" s="10">
        <f>COUNTIF($B$5:$B$491,B117)</f>
        <v>1</v>
      </c>
      <c r="U117" s="10">
        <f>COUNTIF($C$5:$C$491,C117)</f>
        <v>1</v>
      </c>
      <c r="V117" s="8">
        <f>COUNTIF(I117:N117,"Sim")</f>
        <v>2</v>
      </c>
    </row>
    <row r="118" spans="1:22" ht="71.25" customHeight="1" x14ac:dyDescent="0.25">
      <c r="A118" s="12">
        <v>270908</v>
      </c>
      <c r="B118" s="13" t="s">
        <v>304</v>
      </c>
      <c r="C118" s="13" t="s">
        <v>305</v>
      </c>
      <c r="D118" s="13" t="s">
        <v>135</v>
      </c>
      <c r="E118" s="12">
        <v>3151800</v>
      </c>
      <c r="F118" s="13" t="s">
        <v>15</v>
      </c>
      <c r="G118" s="13" t="str">
        <f>R118</f>
        <v>Região Intermediária de Pouso Alegre</v>
      </c>
      <c r="H118" s="14">
        <f>VLOOKUP(E118,Planilha1!A:D,4,FALSE)</f>
        <v>0.77900000000000003</v>
      </c>
      <c r="I118" s="13" t="s">
        <v>12</v>
      </c>
      <c r="J118" s="13" t="s">
        <v>13</v>
      </c>
      <c r="K118" s="13" t="s">
        <v>12</v>
      </c>
      <c r="L118" s="13" t="s">
        <v>12</v>
      </c>
      <c r="M118" s="13" t="s">
        <v>12</v>
      </c>
      <c r="N118" s="13" t="s">
        <v>12</v>
      </c>
      <c r="O118" s="15" t="s">
        <v>195</v>
      </c>
      <c r="P118" s="13" t="s">
        <v>2124</v>
      </c>
      <c r="Q118" s="13"/>
      <c r="R118" s="9" t="str">
        <f>VLOOKUP(E118,Planilha1!A:D,3,FALSE)</f>
        <v>Região Intermediária de Pouso Alegre</v>
      </c>
      <c r="S118" s="10">
        <f>COUNTIFS($A$5:$A$491,A118)</f>
        <v>1</v>
      </c>
      <c r="T118" s="10">
        <f>COUNTIF($B$5:$B$491,B118)</f>
        <v>1</v>
      </c>
      <c r="U118" s="10">
        <f>COUNTIF($C$5:$C$491,C118)</f>
        <v>1</v>
      </c>
    </row>
    <row r="119" spans="1:22" ht="71.25" customHeight="1" x14ac:dyDescent="0.25">
      <c r="A119" s="12">
        <v>270933</v>
      </c>
      <c r="B119" s="13" t="s">
        <v>1278</v>
      </c>
      <c r="C119" s="13" t="s">
        <v>1279</v>
      </c>
      <c r="D119" s="13" t="s">
        <v>126</v>
      </c>
      <c r="E119" s="12">
        <v>3106200</v>
      </c>
      <c r="F119" s="13" t="s">
        <v>18</v>
      </c>
      <c r="G119" s="13" t="str">
        <f>R119</f>
        <v>Região Intermediária de Belo Horizonte</v>
      </c>
      <c r="H119" s="14">
        <f>VLOOKUP(E119,Planilha1!A:D,4,FALSE)</f>
        <v>0.81</v>
      </c>
      <c r="I119" s="13" t="s">
        <v>12</v>
      </c>
      <c r="J119" s="13" t="s">
        <v>13</v>
      </c>
      <c r="K119" s="13" t="s">
        <v>12</v>
      </c>
      <c r="L119" s="13" t="s">
        <v>12</v>
      </c>
      <c r="M119" s="13" t="s">
        <v>12</v>
      </c>
      <c r="N119" s="13" t="s">
        <v>13</v>
      </c>
      <c r="O119" s="16">
        <v>97</v>
      </c>
      <c r="P119" s="13" t="s">
        <v>2124</v>
      </c>
      <c r="Q119" s="13" t="s">
        <v>2122</v>
      </c>
      <c r="R119" s="9" t="str">
        <f>VLOOKUP(E119,Planilha1!A:D,3,FALSE)</f>
        <v>Região Intermediária de Belo Horizonte</v>
      </c>
      <c r="S119" s="10">
        <f>COUNTIFS($A$5:$A$491,A119)</f>
        <v>1</v>
      </c>
      <c r="T119" s="10">
        <f>COUNTIF($B$5:$B$491,B119)</f>
        <v>1</v>
      </c>
      <c r="U119" s="10">
        <f>COUNTIF($C$5:$C$491,C119)</f>
        <v>1</v>
      </c>
    </row>
    <row r="120" spans="1:22" ht="71.25" customHeight="1" x14ac:dyDescent="0.25">
      <c r="A120" s="12">
        <v>271099</v>
      </c>
      <c r="B120" s="13" t="s">
        <v>1013</v>
      </c>
      <c r="C120" s="13" t="s">
        <v>1014</v>
      </c>
      <c r="D120" s="13" t="s">
        <v>126</v>
      </c>
      <c r="E120" s="12">
        <v>3103504</v>
      </c>
      <c r="F120" s="13" t="s">
        <v>114</v>
      </c>
      <c r="G120" s="13" t="str">
        <f>R120</f>
        <v>Região Intermediária de Uberlândia</v>
      </c>
      <c r="H120" s="14">
        <f>VLOOKUP(E120,Planilha1!A:D,4,FALSE)</f>
        <v>0.77300000000000002</v>
      </c>
      <c r="I120" s="13" t="s">
        <v>12</v>
      </c>
      <c r="J120" s="13" t="s">
        <v>13</v>
      </c>
      <c r="K120" s="13" t="s">
        <v>12</v>
      </c>
      <c r="L120" s="13" t="s">
        <v>12</v>
      </c>
      <c r="M120" s="13" t="s">
        <v>12</v>
      </c>
      <c r="N120" s="13" t="s">
        <v>13</v>
      </c>
      <c r="O120" s="15" t="s">
        <v>95</v>
      </c>
      <c r="P120" s="13" t="s">
        <v>2124</v>
      </c>
      <c r="Q120" s="13" t="s">
        <v>2123</v>
      </c>
      <c r="R120" s="9" t="str">
        <f>VLOOKUP(E120,Planilha1!A:D,3,FALSE)</f>
        <v>Região Intermediária de Uberlândia</v>
      </c>
      <c r="S120" s="10">
        <f>COUNTIFS($A$5:$A$491,A120)</f>
        <v>1</v>
      </c>
      <c r="T120" s="10">
        <f>COUNTIF($B$5:$B$491,B120)</f>
        <v>1</v>
      </c>
      <c r="U120" s="10">
        <f>COUNTIF($C$5:$C$491,C120)</f>
        <v>1</v>
      </c>
      <c r="V120" s="8">
        <f>COUNTIF(I120:N120,"Sim")</f>
        <v>2</v>
      </c>
    </row>
    <row r="121" spans="1:22" ht="71.25" customHeight="1" x14ac:dyDescent="0.25">
      <c r="A121" s="12">
        <v>271151</v>
      </c>
      <c r="B121" s="13" t="s">
        <v>1282</v>
      </c>
      <c r="C121" s="13" t="s">
        <v>1283</v>
      </c>
      <c r="D121" s="13" t="s">
        <v>126</v>
      </c>
      <c r="E121" s="12">
        <v>3118601</v>
      </c>
      <c r="F121" s="13" t="s">
        <v>40</v>
      </c>
      <c r="G121" s="13" t="str">
        <f>R121</f>
        <v>Região Intermediária de Belo Horizonte</v>
      </c>
      <c r="H121" s="14">
        <f>VLOOKUP(E121,Planilha1!A:D,4,FALSE)</f>
        <v>0.75600000000000001</v>
      </c>
      <c r="I121" s="13" t="s">
        <v>12</v>
      </c>
      <c r="J121" s="13" t="s">
        <v>13</v>
      </c>
      <c r="K121" s="13" t="s">
        <v>12</v>
      </c>
      <c r="L121" s="13" t="s">
        <v>12</v>
      </c>
      <c r="M121" s="13" t="s">
        <v>12</v>
      </c>
      <c r="N121" s="13" t="s">
        <v>13</v>
      </c>
      <c r="O121" s="16">
        <v>90.75</v>
      </c>
      <c r="P121" s="13" t="s">
        <v>2124</v>
      </c>
      <c r="Q121" s="13" t="s">
        <v>2121</v>
      </c>
      <c r="R121" s="9" t="str">
        <f>VLOOKUP(E121,Planilha1!A:D,3,FALSE)</f>
        <v>Região Intermediária de Belo Horizonte</v>
      </c>
      <c r="S121" s="10">
        <f>COUNTIFS($A$5:$A$491,A121)</f>
        <v>1</v>
      </c>
      <c r="T121" s="10">
        <f>COUNTIF($B$5:$B$491,B121)</f>
        <v>1</v>
      </c>
      <c r="U121" s="10">
        <f>COUNTIF($C$5:$C$491,C121)</f>
        <v>1</v>
      </c>
    </row>
    <row r="122" spans="1:22" ht="71.25" customHeight="1" x14ac:dyDescent="0.25">
      <c r="A122" s="12">
        <v>271217</v>
      </c>
      <c r="B122" s="13" t="s">
        <v>1132</v>
      </c>
      <c r="C122" s="13" t="s">
        <v>1133</v>
      </c>
      <c r="D122" s="13" t="s">
        <v>135</v>
      </c>
      <c r="E122" s="12">
        <v>3106200</v>
      </c>
      <c r="F122" s="13" t="s">
        <v>18</v>
      </c>
      <c r="G122" s="13" t="str">
        <f>R122</f>
        <v>Região Intermediária de Belo Horizonte</v>
      </c>
      <c r="H122" s="14">
        <f>VLOOKUP(E122,Planilha1!A:D,4,FALSE)</f>
        <v>0.81</v>
      </c>
      <c r="I122" s="13" t="s">
        <v>12</v>
      </c>
      <c r="J122" s="13" t="s">
        <v>12</v>
      </c>
      <c r="K122" s="13" t="s">
        <v>12</v>
      </c>
      <c r="L122" s="13" t="s">
        <v>12</v>
      </c>
      <c r="M122" s="13" t="s">
        <v>12</v>
      </c>
      <c r="N122" s="13" t="s">
        <v>13</v>
      </c>
      <c r="O122" s="15" t="s">
        <v>73</v>
      </c>
      <c r="P122" s="13" t="s">
        <v>2124</v>
      </c>
      <c r="Q122" s="13"/>
      <c r="R122" s="9" t="str">
        <f>VLOOKUP(E122,Planilha1!A:D,3,FALSE)</f>
        <v>Região Intermediária de Belo Horizonte</v>
      </c>
      <c r="S122" s="10">
        <f>COUNTIFS($A$5:$A$491,A122)</f>
        <v>1</v>
      </c>
      <c r="T122" s="10">
        <f>COUNTIF($B$5:$B$491,B122)</f>
        <v>2</v>
      </c>
      <c r="U122" s="10">
        <f>COUNTIF($C$5:$C$491,C122)</f>
        <v>2</v>
      </c>
      <c r="V122" s="8">
        <f>COUNTIF(I122:N122,"Sim")</f>
        <v>1</v>
      </c>
    </row>
    <row r="123" spans="1:22" ht="71.25" customHeight="1" x14ac:dyDescent="0.25">
      <c r="A123" s="12">
        <v>271251</v>
      </c>
      <c r="B123" s="13" t="s">
        <v>1124</v>
      </c>
      <c r="C123" s="13" t="s">
        <v>1125</v>
      </c>
      <c r="D123" s="13" t="s">
        <v>126</v>
      </c>
      <c r="E123" s="12">
        <v>3167103</v>
      </c>
      <c r="F123" s="13" t="s">
        <v>14</v>
      </c>
      <c r="G123" s="13" t="str">
        <f>R123</f>
        <v>Região Intermediária de Teófilo Otoni</v>
      </c>
      <c r="H123" s="14">
        <f>VLOOKUP(E123,Planilha1!A:D,4,FALSE)</f>
        <v>0.65600000000000003</v>
      </c>
      <c r="I123" s="13" t="s">
        <v>12</v>
      </c>
      <c r="J123" s="13" t="s">
        <v>12</v>
      </c>
      <c r="K123" s="13" t="s">
        <v>12</v>
      </c>
      <c r="L123" s="13" t="s">
        <v>12</v>
      </c>
      <c r="M123" s="13" t="s">
        <v>12</v>
      </c>
      <c r="N123" s="13" t="s">
        <v>13</v>
      </c>
      <c r="O123" s="15" t="s">
        <v>2135</v>
      </c>
      <c r="P123" s="13" t="s">
        <v>2124</v>
      </c>
      <c r="Q123" s="13" t="s">
        <v>2123</v>
      </c>
      <c r="R123" s="9" t="str">
        <f>VLOOKUP(E123,Planilha1!A:D,3,FALSE)</f>
        <v>Região Intermediária de Teófilo Otoni</v>
      </c>
      <c r="S123" s="10">
        <f>COUNTIFS($A$5:$A$491,A123)</f>
        <v>1</v>
      </c>
      <c r="T123" s="10">
        <f>COUNTIF($B$5:$B$491,B123)</f>
        <v>1</v>
      </c>
      <c r="U123" s="10">
        <f>COUNTIF($C$5:$C$491,C123)</f>
        <v>1</v>
      </c>
    </row>
    <row r="124" spans="1:22" ht="71.25" customHeight="1" x14ac:dyDescent="0.25">
      <c r="A124" s="12">
        <v>271430</v>
      </c>
      <c r="B124" s="13" t="s">
        <v>1096</v>
      </c>
      <c r="C124" s="13" t="s">
        <v>1097</v>
      </c>
      <c r="D124" s="13" t="s">
        <v>126</v>
      </c>
      <c r="E124" s="12">
        <v>3122306</v>
      </c>
      <c r="F124" s="13" t="s">
        <v>26</v>
      </c>
      <c r="G124" s="13" t="str">
        <f>R124</f>
        <v>Região Intermediária de Divinópolis</v>
      </c>
      <c r="H124" s="14">
        <f>VLOOKUP(E124,Planilha1!A:D,4,FALSE)</f>
        <v>0.76400000000000001</v>
      </c>
      <c r="I124" s="13" t="s">
        <v>12</v>
      </c>
      <c r="J124" s="13" t="s">
        <v>12</v>
      </c>
      <c r="K124" s="13" t="s">
        <v>12</v>
      </c>
      <c r="L124" s="13" t="s">
        <v>12</v>
      </c>
      <c r="M124" s="13" t="s">
        <v>12</v>
      </c>
      <c r="N124" s="13" t="s">
        <v>13</v>
      </c>
      <c r="O124" s="15" t="s">
        <v>569</v>
      </c>
      <c r="P124" s="13" t="s">
        <v>2124</v>
      </c>
      <c r="Q124" s="13" t="s">
        <v>2123</v>
      </c>
      <c r="R124" s="9" t="str">
        <f>VLOOKUP(E124,Planilha1!A:D,3,FALSE)</f>
        <v>Região Intermediária de Divinópolis</v>
      </c>
      <c r="S124" s="10">
        <f>COUNTIFS($A$5:$A$491,A124)</f>
        <v>1</v>
      </c>
      <c r="T124" s="10">
        <f>COUNTIF($B$5:$B$491,B124)</f>
        <v>1</v>
      </c>
      <c r="U124" s="10">
        <f>COUNTIF($C$5:$C$491,C124)</f>
        <v>1</v>
      </c>
      <c r="V124" s="8">
        <f>COUNTIF(I124:N124,"Sim")</f>
        <v>1</v>
      </c>
    </row>
    <row r="125" spans="1:22" ht="71.25" customHeight="1" x14ac:dyDescent="0.25">
      <c r="A125" s="12">
        <v>271619</v>
      </c>
      <c r="B125" s="13" t="s">
        <v>1010</v>
      </c>
      <c r="C125" s="13" t="s">
        <v>1011</v>
      </c>
      <c r="D125" s="13" t="s">
        <v>135</v>
      </c>
      <c r="E125" s="12">
        <v>3170206</v>
      </c>
      <c r="F125" s="13" t="s">
        <v>1012</v>
      </c>
      <c r="G125" s="13" t="str">
        <f>R125</f>
        <v>Região Intermediária de Uberlândia</v>
      </c>
      <c r="H125" s="14">
        <f>VLOOKUP(E125,Planilha1!A:D,4,FALSE)</f>
        <v>0.78900000000000003</v>
      </c>
      <c r="I125" s="13" t="s">
        <v>13</v>
      </c>
      <c r="J125" s="13" t="s">
        <v>12</v>
      </c>
      <c r="K125" s="13" t="s">
        <v>12</v>
      </c>
      <c r="L125" s="13" t="s">
        <v>12</v>
      </c>
      <c r="M125" s="13" t="s">
        <v>12</v>
      </c>
      <c r="N125" s="13" t="s">
        <v>13</v>
      </c>
      <c r="O125" s="15" t="s">
        <v>95</v>
      </c>
      <c r="P125" s="13" t="s">
        <v>2124</v>
      </c>
      <c r="Q125" s="13"/>
      <c r="R125" s="9" t="str">
        <f>VLOOKUP(E125,Planilha1!A:D,3,FALSE)</f>
        <v>Região Intermediária de Uberlândia</v>
      </c>
      <c r="S125" s="10">
        <f>COUNTIFS($A$5:$A$491,A125)</f>
        <v>1</v>
      </c>
      <c r="T125" s="10">
        <f>COUNTIF($B$5:$B$491,B125)</f>
        <v>1</v>
      </c>
      <c r="U125" s="10">
        <f>COUNTIF($C$5:$C$491,C125)</f>
        <v>1</v>
      </c>
    </row>
    <row r="126" spans="1:22" ht="71.25" customHeight="1" x14ac:dyDescent="0.25">
      <c r="A126" s="12">
        <v>271740</v>
      </c>
      <c r="B126" s="13" t="s">
        <v>258</v>
      </c>
      <c r="C126" s="13" t="s">
        <v>259</v>
      </c>
      <c r="D126" s="13" t="s">
        <v>135</v>
      </c>
      <c r="E126" s="12">
        <v>3106200</v>
      </c>
      <c r="F126" s="13" t="s">
        <v>18</v>
      </c>
      <c r="G126" s="13" t="str">
        <f>R126</f>
        <v>Região Intermediária de Belo Horizonte</v>
      </c>
      <c r="H126" s="14">
        <f>VLOOKUP(E126,Planilha1!A:D,4,FALSE)</f>
        <v>0.81</v>
      </c>
      <c r="I126" s="13" t="s">
        <v>12</v>
      </c>
      <c r="J126" s="13" t="s">
        <v>12</v>
      </c>
      <c r="K126" s="13" t="s">
        <v>12</v>
      </c>
      <c r="L126" s="13" t="s">
        <v>13</v>
      </c>
      <c r="M126" s="13" t="s">
        <v>12</v>
      </c>
      <c r="N126" s="13" t="s">
        <v>13</v>
      </c>
      <c r="O126" s="15" t="s">
        <v>1304</v>
      </c>
      <c r="P126" s="13" t="s">
        <v>2124</v>
      </c>
      <c r="Q126" s="13"/>
      <c r="R126" s="9" t="str">
        <f>VLOOKUP(E126,Planilha1!A:D,3,FALSE)</f>
        <v>Região Intermediária de Belo Horizonte</v>
      </c>
      <c r="S126" s="10">
        <f>COUNTIFS($A$5:$A$491,A126)</f>
        <v>1</v>
      </c>
      <c r="T126" s="10">
        <f>COUNTIF($B$5:$B$491,B126)</f>
        <v>1</v>
      </c>
      <c r="U126" s="10">
        <f>COUNTIF($C$5:$C$491,C126)</f>
        <v>1</v>
      </c>
    </row>
    <row r="127" spans="1:22" ht="71.25" customHeight="1" x14ac:dyDescent="0.25">
      <c r="A127" s="12">
        <v>271751</v>
      </c>
      <c r="B127" s="13" t="s">
        <v>286</v>
      </c>
      <c r="C127" s="13" t="s">
        <v>287</v>
      </c>
      <c r="D127" s="13" t="s">
        <v>126</v>
      </c>
      <c r="E127" s="12">
        <v>3164704</v>
      </c>
      <c r="F127" s="13" t="s">
        <v>94</v>
      </c>
      <c r="G127" s="13" t="str">
        <f>R127</f>
        <v>Região Intermediária de Varginha</v>
      </c>
      <c r="H127" s="14">
        <f>VLOOKUP(E127,Planilha1!A:D,4,FALSE)</f>
        <v>0.72199999999999998</v>
      </c>
      <c r="I127" s="13" t="s">
        <v>12</v>
      </c>
      <c r="J127" s="13" t="s">
        <v>13</v>
      </c>
      <c r="K127" s="13" t="s">
        <v>12</v>
      </c>
      <c r="L127" s="13" t="s">
        <v>12</v>
      </c>
      <c r="M127" s="13" t="s">
        <v>12</v>
      </c>
      <c r="N127" s="13" t="s">
        <v>12</v>
      </c>
      <c r="O127" s="15" t="s">
        <v>71</v>
      </c>
      <c r="P127" s="13" t="s">
        <v>2124</v>
      </c>
      <c r="Q127" s="13" t="s">
        <v>1314</v>
      </c>
      <c r="R127" s="9" t="str">
        <f>VLOOKUP(E127,Planilha1!A:D,3,FALSE)</f>
        <v>Região Intermediária de Varginha</v>
      </c>
      <c r="S127" s="10">
        <f>COUNTIFS($A$5:$A$491,A127)</f>
        <v>1</v>
      </c>
      <c r="T127" s="10">
        <f>COUNTIF($B$5:$B$491,B127)</f>
        <v>1</v>
      </c>
      <c r="U127" s="10">
        <f>COUNTIF($C$5:$C$491,C127)</f>
        <v>1</v>
      </c>
      <c r="V127" s="8">
        <f>COUNTIF(I127:N127,"Sim")</f>
        <v>1</v>
      </c>
    </row>
    <row r="128" spans="1:22" ht="71.25" customHeight="1" x14ac:dyDescent="0.25">
      <c r="A128" s="12">
        <v>271996</v>
      </c>
      <c r="B128" s="13" t="s">
        <v>425</v>
      </c>
      <c r="C128" s="13" t="s">
        <v>426</v>
      </c>
      <c r="D128" s="13" t="s">
        <v>126</v>
      </c>
      <c r="E128" s="12">
        <v>3136702</v>
      </c>
      <c r="F128" s="13" t="s">
        <v>42</v>
      </c>
      <c r="G128" s="13" t="str">
        <f>R128</f>
        <v>Região Intermediária de Juíz de Fora</v>
      </c>
      <c r="H128" s="14">
        <f>VLOOKUP(E128,Planilha1!A:D,4,FALSE)</f>
        <v>0.77800000000000002</v>
      </c>
      <c r="I128" s="13" t="s">
        <v>12</v>
      </c>
      <c r="J128" s="13" t="s">
        <v>13</v>
      </c>
      <c r="K128" s="13" t="s">
        <v>12</v>
      </c>
      <c r="L128" s="13" t="s">
        <v>12</v>
      </c>
      <c r="M128" s="13" t="s">
        <v>12</v>
      </c>
      <c r="N128" s="13" t="s">
        <v>13</v>
      </c>
      <c r="O128" s="15" t="s">
        <v>47</v>
      </c>
      <c r="P128" s="13" t="s">
        <v>2124</v>
      </c>
      <c r="Q128" s="13" t="s">
        <v>2123</v>
      </c>
      <c r="R128" s="9" t="str">
        <f>VLOOKUP(E128,Planilha1!A:D,3,FALSE)</f>
        <v>Região Intermediária de Juíz de Fora</v>
      </c>
      <c r="S128" s="10">
        <f>COUNTIFS($A$5:$A$491,A128)</f>
        <v>1</v>
      </c>
      <c r="T128" s="10">
        <f>COUNTIF($B$5:$B$491,B128)</f>
        <v>1</v>
      </c>
      <c r="U128" s="10">
        <f>COUNTIF($C$5:$C$491,C128)</f>
        <v>2</v>
      </c>
    </row>
    <row r="129" spans="1:22" ht="71.25" customHeight="1" x14ac:dyDescent="0.25">
      <c r="A129" s="12">
        <v>272045</v>
      </c>
      <c r="B129" s="13" t="s">
        <v>153</v>
      </c>
      <c r="C129" s="13" t="s">
        <v>154</v>
      </c>
      <c r="D129" s="13" t="s">
        <v>135</v>
      </c>
      <c r="E129" s="12">
        <v>3127701</v>
      </c>
      <c r="F129" s="13" t="s">
        <v>105</v>
      </c>
      <c r="G129" s="13" t="str">
        <f>R129</f>
        <v>Região Intermediária de Governador Valadares</v>
      </c>
      <c r="H129" s="14">
        <f>VLOOKUP(E129,Planilha1!A:D,4,FALSE)</f>
        <v>0.72699999999999998</v>
      </c>
      <c r="I129" s="13" t="s">
        <v>13</v>
      </c>
      <c r="J129" s="13" t="s">
        <v>13</v>
      </c>
      <c r="K129" s="13" t="s">
        <v>12</v>
      </c>
      <c r="L129" s="13" t="s">
        <v>12</v>
      </c>
      <c r="M129" s="13" t="s">
        <v>12</v>
      </c>
      <c r="N129" s="13" t="s">
        <v>13</v>
      </c>
      <c r="O129" s="15" t="s">
        <v>1312</v>
      </c>
      <c r="P129" s="13" t="s">
        <v>2124</v>
      </c>
      <c r="Q129" s="13"/>
      <c r="R129" s="9" t="str">
        <f>VLOOKUP(E129,Planilha1!A:D,3,FALSE)</f>
        <v>Região Intermediária de Governador Valadares</v>
      </c>
      <c r="S129" s="10">
        <f>COUNTIFS($A$5:$A$491,A129)</f>
        <v>1</v>
      </c>
      <c r="T129" s="10">
        <f>COUNTIF($B$5:$B$491,B129)</f>
        <v>2</v>
      </c>
      <c r="U129" s="10">
        <f>COUNTIF($C$5:$C$491,C129)</f>
        <v>2</v>
      </c>
      <c r="V129" s="8">
        <f>COUNTIF(I129:N129,"Sim")</f>
        <v>3</v>
      </c>
    </row>
    <row r="130" spans="1:22" ht="71.25" customHeight="1" x14ac:dyDescent="0.25">
      <c r="A130" s="12">
        <v>274230</v>
      </c>
      <c r="B130" s="13" t="s">
        <v>547</v>
      </c>
      <c r="C130" s="13" t="s">
        <v>548</v>
      </c>
      <c r="D130" s="13" t="s">
        <v>126</v>
      </c>
      <c r="E130" s="12">
        <v>3131307</v>
      </c>
      <c r="F130" s="13" t="s">
        <v>250</v>
      </c>
      <c r="G130" s="13" t="str">
        <f>R130</f>
        <v>Região Intermediária de Ipatinga</v>
      </c>
      <c r="H130" s="14">
        <f>VLOOKUP(E130,Planilha1!A:D,4,FALSE)</f>
        <v>0.77100000000000002</v>
      </c>
      <c r="I130" s="13" t="s">
        <v>13</v>
      </c>
      <c r="J130" s="13" t="s">
        <v>12</v>
      </c>
      <c r="K130" s="13" t="s">
        <v>12</v>
      </c>
      <c r="L130" s="13" t="s">
        <v>12</v>
      </c>
      <c r="M130" s="13" t="s">
        <v>12</v>
      </c>
      <c r="N130" s="13" t="s">
        <v>13</v>
      </c>
      <c r="O130" s="15" t="s">
        <v>549</v>
      </c>
      <c r="P130" s="13" t="s">
        <v>2124</v>
      </c>
      <c r="Q130" s="13" t="s">
        <v>2122</v>
      </c>
      <c r="R130" s="9" t="str">
        <f>VLOOKUP(E130,Planilha1!A:D,3,FALSE)</f>
        <v>Região Intermediária de Ipatinga</v>
      </c>
      <c r="S130" s="10">
        <f>COUNTIFS($A$5:$A$491,A130)</f>
        <v>1</v>
      </c>
      <c r="T130" s="10">
        <f>COUNTIF($B$5:$B$491,B130)</f>
        <v>1</v>
      </c>
      <c r="U130" s="10">
        <f>COUNTIF($C$5:$C$491,C130)</f>
        <v>1</v>
      </c>
    </row>
    <row r="131" spans="1:22" ht="71.25" customHeight="1" x14ac:dyDescent="0.25">
      <c r="A131" s="12">
        <v>274369</v>
      </c>
      <c r="B131" s="13" t="s">
        <v>889</v>
      </c>
      <c r="C131" s="13" t="s">
        <v>890</v>
      </c>
      <c r="D131" s="13" t="s">
        <v>126</v>
      </c>
      <c r="E131" s="12">
        <v>3146107</v>
      </c>
      <c r="F131" s="13" t="s">
        <v>16</v>
      </c>
      <c r="G131" s="13" t="str">
        <f>R131</f>
        <v>Região Intermediária de Belo Horizonte</v>
      </c>
      <c r="H131" s="14">
        <f>VLOOKUP(E131,Planilha1!A:D,4,FALSE)</f>
        <v>0.74099999999999999</v>
      </c>
      <c r="I131" s="13" t="s">
        <v>12</v>
      </c>
      <c r="J131" s="13" t="s">
        <v>12</v>
      </c>
      <c r="K131" s="13" t="s">
        <v>12</v>
      </c>
      <c r="L131" s="13" t="s">
        <v>12</v>
      </c>
      <c r="M131" s="13" t="s">
        <v>12</v>
      </c>
      <c r="N131" s="13" t="s">
        <v>13</v>
      </c>
      <c r="O131" s="15" t="s">
        <v>22</v>
      </c>
      <c r="P131" s="13" t="s">
        <v>2124</v>
      </c>
      <c r="Q131" s="13" t="s">
        <v>2126</v>
      </c>
      <c r="R131" s="9" t="str">
        <f>VLOOKUP(E131,Planilha1!A:D,3,FALSE)</f>
        <v>Região Intermediária de Belo Horizonte</v>
      </c>
      <c r="S131" s="10">
        <f>COUNTIFS($A$5:$A$491,A131)</f>
        <v>1</v>
      </c>
      <c r="T131" s="10">
        <f>COUNTIF($B$5:$B$491,B131)</f>
        <v>1</v>
      </c>
      <c r="U131" s="10">
        <f>COUNTIF($C$5:$C$491,C131)</f>
        <v>1</v>
      </c>
      <c r="V131" s="8">
        <f>COUNTIF(I131:N131,"Sim")</f>
        <v>1</v>
      </c>
    </row>
    <row r="132" spans="1:22" ht="71.25" customHeight="1" x14ac:dyDescent="0.25">
      <c r="A132" s="12">
        <v>274375</v>
      </c>
      <c r="B132" s="13" t="s">
        <v>541</v>
      </c>
      <c r="C132" s="13" t="s">
        <v>542</v>
      </c>
      <c r="D132" s="13" t="s">
        <v>135</v>
      </c>
      <c r="E132" s="12">
        <v>3106200</v>
      </c>
      <c r="F132" s="13" t="s">
        <v>18</v>
      </c>
      <c r="G132" s="13" t="str">
        <f>R132</f>
        <v>Região Intermediária de Belo Horizonte</v>
      </c>
      <c r="H132" s="14">
        <f>VLOOKUP(E132,Planilha1!A:D,4,FALSE)</f>
        <v>0.81</v>
      </c>
      <c r="I132" s="13" t="s">
        <v>13</v>
      </c>
      <c r="J132" s="13" t="s">
        <v>13</v>
      </c>
      <c r="K132" s="13" t="s">
        <v>12</v>
      </c>
      <c r="L132" s="13" t="s">
        <v>12</v>
      </c>
      <c r="M132" s="13" t="s">
        <v>12</v>
      </c>
      <c r="N132" s="13" t="s">
        <v>12</v>
      </c>
      <c r="O132" s="15" t="s">
        <v>543</v>
      </c>
      <c r="P132" s="13" t="s">
        <v>2124</v>
      </c>
      <c r="Q132" s="13"/>
      <c r="R132" s="9" t="str">
        <f>VLOOKUP(E132,Planilha1!A:D,3,FALSE)</f>
        <v>Região Intermediária de Belo Horizonte</v>
      </c>
      <c r="S132" s="10">
        <f>COUNTIFS($A$5:$A$491,A132)</f>
        <v>1</v>
      </c>
      <c r="T132" s="10">
        <f>COUNTIF($B$5:$B$491,B132)</f>
        <v>1</v>
      </c>
      <c r="U132" s="10">
        <f>COUNTIF($C$5:$C$491,C132)</f>
        <v>1</v>
      </c>
    </row>
    <row r="133" spans="1:22" ht="71.25" customHeight="1" x14ac:dyDescent="0.25">
      <c r="A133" s="12">
        <v>274410</v>
      </c>
      <c r="B133" s="13" t="s">
        <v>1242</v>
      </c>
      <c r="C133" s="13" t="s">
        <v>1243</v>
      </c>
      <c r="D133" s="13" t="s">
        <v>126</v>
      </c>
      <c r="E133" s="12">
        <v>3162500</v>
      </c>
      <c r="F133" s="13" t="s">
        <v>56</v>
      </c>
      <c r="G133" s="13" t="str">
        <f>R133</f>
        <v>Região Intermediária de Barbacena</v>
      </c>
      <c r="H133" s="14">
        <f>VLOOKUP(E133,Planilha1!A:D,4,FALSE)</f>
        <v>0.75800000000000001</v>
      </c>
      <c r="I133" s="13" t="s">
        <v>12</v>
      </c>
      <c r="J133" s="13" t="s">
        <v>12</v>
      </c>
      <c r="K133" s="13" t="s">
        <v>12</v>
      </c>
      <c r="L133" s="13" t="s">
        <v>12</v>
      </c>
      <c r="M133" s="13" t="s">
        <v>12</v>
      </c>
      <c r="N133" s="13" t="s">
        <v>13</v>
      </c>
      <c r="O133" s="15" t="s">
        <v>341</v>
      </c>
      <c r="P133" s="13" t="s">
        <v>2124</v>
      </c>
      <c r="Q133" s="13" t="s">
        <v>2123</v>
      </c>
      <c r="R133" s="9" t="str">
        <f>VLOOKUP(E133,Planilha1!A:D,3,FALSE)</f>
        <v>Região Intermediária de Barbacena</v>
      </c>
      <c r="S133" s="10">
        <f>COUNTIFS($A$5:$A$491,A133)</f>
        <v>1</v>
      </c>
      <c r="T133" s="10">
        <f>COUNTIF($B$5:$B$491,B133)</f>
        <v>1</v>
      </c>
      <c r="U133" s="10">
        <f>COUNTIF($C$5:$C$491,C133)</f>
        <v>1</v>
      </c>
      <c r="V133" s="8">
        <f>COUNTIF(I133:N133,"Sim")</f>
        <v>1</v>
      </c>
    </row>
    <row r="134" spans="1:22" ht="71.25" customHeight="1" x14ac:dyDescent="0.25">
      <c r="A134" s="12">
        <v>274518</v>
      </c>
      <c r="B134" s="13" t="s">
        <v>644</v>
      </c>
      <c r="C134" s="13" t="s">
        <v>645</v>
      </c>
      <c r="D134" s="13" t="s">
        <v>126</v>
      </c>
      <c r="E134" s="12">
        <v>3136603</v>
      </c>
      <c r="F134" s="13" t="s">
        <v>646</v>
      </c>
      <c r="G134" s="13" t="str">
        <f>R134</f>
        <v>Região Intermediária de Belo Horizonte</v>
      </c>
      <c r="H134" s="14">
        <f>VLOOKUP(E134,Planilha1!A:D,4,FALSE)</f>
        <v>0.66200000000000003</v>
      </c>
      <c r="I134" s="13" t="s">
        <v>12</v>
      </c>
      <c r="J134" s="13" t="s">
        <v>12</v>
      </c>
      <c r="K134" s="13" t="s">
        <v>12</v>
      </c>
      <c r="L134" s="13" t="s">
        <v>12</v>
      </c>
      <c r="M134" s="13" t="s">
        <v>12</v>
      </c>
      <c r="N134" s="13" t="s">
        <v>13</v>
      </c>
      <c r="O134" s="15" t="s">
        <v>82</v>
      </c>
      <c r="P134" s="13" t="s">
        <v>2124</v>
      </c>
      <c r="Q134" s="13" t="s">
        <v>1314</v>
      </c>
      <c r="R134" s="9" t="str">
        <f>VLOOKUP(E134,Planilha1!A:D,3,FALSE)</f>
        <v>Região Intermediária de Belo Horizonte</v>
      </c>
      <c r="S134" s="10">
        <f>COUNTIFS($A$5:$A$491,A134)</f>
        <v>1</v>
      </c>
      <c r="T134" s="10">
        <f>COUNTIF($B$5:$B$491,B134)</f>
        <v>1</v>
      </c>
      <c r="U134" s="10">
        <f>COUNTIF($C$5:$C$491,C134)</f>
        <v>3</v>
      </c>
    </row>
    <row r="135" spans="1:22" ht="71.25" customHeight="1" x14ac:dyDescent="0.25">
      <c r="A135" s="12">
        <v>274624</v>
      </c>
      <c r="B135" s="13" t="s">
        <v>159</v>
      </c>
      <c r="C135" s="13" t="s">
        <v>160</v>
      </c>
      <c r="D135" s="13" t="s">
        <v>126</v>
      </c>
      <c r="E135" s="12">
        <v>3118601</v>
      </c>
      <c r="F135" s="13" t="s">
        <v>40</v>
      </c>
      <c r="G135" s="13" t="str">
        <f>R135</f>
        <v>Região Intermediária de Belo Horizonte</v>
      </c>
      <c r="H135" s="14">
        <f>VLOOKUP(E135,Planilha1!A:D,4,FALSE)</f>
        <v>0.75600000000000001</v>
      </c>
      <c r="I135" s="13" t="s">
        <v>12</v>
      </c>
      <c r="J135" s="13" t="s">
        <v>12</v>
      </c>
      <c r="K135" s="13" t="s">
        <v>12</v>
      </c>
      <c r="L135" s="13" t="s">
        <v>12</v>
      </c>
      <c r="M135" s="13" t="s">
        <v>12</v>
      </c>
      <c r="N135" s="13" t="s">
        <v>12</v>
      </c>
      <c r="O135" s="15" t="s">
        <v>95</v>
      </c>
      <c r="P135" s="13" t="s">
        <v>2124</v>
      </c>
      <c r="Q135" s="13" t="s">
        <v>2126</v>
      </c>
      <c r="R135" s="9" t="str">
        <f>VLOOKUP(E135,Planilha1!A:D,3,FALSE)</f>
        <v>Região Intermediária de Belo Horizonte</v>
      </c>
      <c r="S135" s="10">
        <f>COUNTIFS($A$5:$A$491,A135)</f>
        <v>1</v>
      </c>
      <c r="T135" s="10">
        <f>COUNTIF($B$5:$B$491,B135)</f>
        <v>1</v>
      </c>
      <c r="U135" s="10">
        <f>COUNTIF($C$5:$C$491,C135)</f>
        <v>1</v>
      </c>
    </row>
    <row r="136" spans="1:22" ht="71.25" customHeight="1" x14ac:dyDescent="0.25">
      <c r="A136" s="12">
        <v>274748</v>
      </c>
      <c r="B136" s="13" t="s">
        <v>441</v>
      </c>
      <c r="C136" s="13" t="s">
        <v>442</v>
      </c>
      <c r="D136" s="13" t="s">
        <v>135</v>
      </c>
      <c r="E136" s="12">
        <v>3165206</v>
      </c>
      <c r="F136" s="13" t="s">
        <v>46</v>
      </c>
      <c r="G136" s="13" t="str">
        <f>R136</f>
        <v>Região Intermediária de Varginha</v>
      </c>
      <c r="H136" s="14">
        <f>VLOOKUP(E136,Planilha1!A:D,4,FALSE)</f>
        <v>0.66700000000000004</v>
      </c>
      <c r="I136" s="13" t="s">
        <v>12</v>
      </c>
      <c r="J136" s="13" t="s">
        <v>12</v>
      </c>
      <c r="K136" s="13" t="s">
        <v>12</v>
      </c>
      <c r="L136" s="13" t="s">
        <v>12</v>
      </c>
      <c r="M136" s="13" t="s">
        <v>12</v>
      </c>
      <c r="N136" s="13" t="s">
        <v>13</v>
      </c>
      <c r="O136" s="15" t="s">
        <v>443</v>
      </c>
      <c r="P136" s="13" t="s">
        <v>2124</v>
      </c>
      <c r="Q136" s="13"/>
      <c r="R136" s="9" t="str">
        <f>VLOOKUP(E136,Planilha1!A:D,3,FALSE)</f>
        <v>Região Intermediária de Varginha</v>
      </c>
      <c r="S136" s="10">
        <f>COUNTIFS($A$5:$A$491,A136)</f>
        <v>1</v>
      </c>
      <c r="T136" s="10">
        <f>COUNTIF($B$5:$B$491,B136)</f>
        <v>1</v>
      </c>
      <c r="U136" s="10">
        <f>COUNTIF($C$5:$C$491,C136)</f>
        <v>2</v>
      </c>
    </row>
    <row r="137" spans="1:22" ht="71.25" customHeight="1" x14ac:dyDescent="0.25">
      <c r="A137" s="12">
        <v>274749</v>
      </c>
      <c r="B137" s="13" t="s">
        <v>1292</v>
      </c>
      <c r="C137" s="13" t="s">
        <v>1293</v>
      </c>
      <c r="D137" s="13" t="s">
        <v>126</v>
      </c>
      <c r="E137" s="12">
        <v>3106200</v>
      </c>
      <c r="F137" s="13" t="s">
        <v>30</v>
      </c>
      <c r="G137" s="13" t="str">
        <f>R137</f>
        <v>Região Intermediária de Belo Horizonte</v>
      </c>
      <c r="H137" s="14">
        <f>VLOOKUP(E137,Planilha1!A:D,4,FALSE)</f>
        <v>0.81</v>
      </c>
      <c r="I137" s="13" t="s">
        <v>12</v>
      </c>
      <c r="J137" s="13" t="s">
        <v>13</v>
      </c>
      <c r="K137" s="13" t="s">
        <v>12</v>
      </c>
      <c r="L137" s="13" t="s">
        <v>12</v>
      </c>
      <c r="M137" s="13" t="s">
        <v>12</v>
      </c>
      <c r="N137" s="13" t="s">
        <v>12</v>
      </c>
      <c r="O137" s="16">
        <v>90.5</v>
      </c>
      <c r="P137" s="13" t="s">
        <v>2124</v>
      </c>
      <c r="Q137" s="13" t="s">
        <v>2121</v>
      </c>
      <c r="R137" s="9" t="str">
        <f>VLOOKUP(E137,Planilha1!A:D,3,FALSE)</f>
        <v>Região Intermediária de Belo Horizonte</v>
      </c>
      <c r="S137" s="10">
        <f>COUNTIFS($A$5:$A$491,A137)</f>
        <v>1</v>
      </c>
      <c r="T137" s="10">
        <f>COUNTIF($B$5:$B$491,B137)</f>
        <v>1</v>
      </c>
      <c r="U137" s="10">
        <f>COUNTIF($C$5:$C$491,C137)</f>
        <v>1</v>
      </c>
    </row>
    <row r="138" spans="1:22" ht="71.25" customHeight="1" x14ac:dyDescent="0.25">
      <c r="A138" s="12">
        <v>274758</v>
      </c>
      <c r="B138" s="13" t="s">
        <v>1032</v>
      </c>
      <c r="C138" s="13" t="s">
        <v>1033</v>
      </c>
      <c r="D138" s="13" t="s">
        <v>126</v>
      </c>
      <c r="E138" s="12">
        <v>3131307</v>
      </c>
      <c r="F138" s="13" t="s">
        <v>52</v>
      </c>
      <c r="G138" s="13" t="str">
        <f>R138</f>
        <v>Região Intermediária de Ipatinga</v>
      </c>
      <c r="H138" s="14">
        <f>VLOOKUP(E138,Planilha1!A:D,4,FALSE)</f>
        <v>0.77100000000000002</v>
      </c>
      <c r="I138" s="13" t="s">
        <v>12</v>
      </c>
      <c r="J138" s="13" t="s">
        <v>12</v>
      </c>
      <c r="K138" s="13" t="s">
        <v>12</v>
      </c>
      <c r="L138" s="13" t="s">
        <v>13</v>
      </c>
      <c r="M138" s="13" t="s">
        <v>12</v>
      </c>
      <c r="N138" s="13" t="s">
        <v>13</v>
      </c>
      <c r="O138" s="15" t="s">
        <v>1034</v>
      </c>
      <c r="P138" s="13" t="s">
        <v>2124</v>
      </c>
      <c r="Q138" s="13" t="s">
        <v>2120</v>
      </c>
      <c r="R138" s="9" t="str">
        <f>VLOOKUP(E138,Planilha1!A:D,3,FALSE)</f>
        <v>Região Intermediária de Ipatinga</v>
      </c>
      <c r="S138" s="10">
        <f>COUNTIFS($A$5:$A$491,A138)</f>
        <v>1</v>
      </c>
      <c r="T138" s="10">
        <f>COUNTIF($B$5:$B$491,B138)</f>
        <v>2</v>
      </c>
      <c r="U138" s="10">
        <f>COUNTIF($C$5:$C$491,C138)</f>
        <v>1</v>
      </c>
    </row>
    <row r="139" spans="1:22" ht="71.25" customHeight="1" x14ac:dyDescent="0.25">
      <c r="A139" s="12">
        <v>274780</v>
      </c>
      <c r="B139" s="13" t="s">
        <v>1007</v>
      </c>
      <c r="C139" s="13" t="s">
        <v>1008</v>
      </c>
      <c r="D139" s="13" t="s">
        <v>135</v>
      </c>
      <c r="E139" s="12">
        <v>3106200</v>
      </c>
      <c r="F139" s="13" t="s">
        <v>93</v>
      </c>
      <c r="G139" s="13" t="str">
        <f>R139</f>
        <v>Região Intermediária de Belo Horizonte</v>
      </c>
      <c r="H139" s="14">
        <f>VLOOKUP(E139,Planilha1!A:D,4,FALSE)</f>
        <v>0.81</v>
      </c>
      <c r="I139" s="13" t="s">
        <v>13</v>
      </c>
      <c r="J139" s="13" t="s">
        <v>13</v>
      </c>
      <c r="K139" s="13" t="s">
        <v>12</v>
      </c>
      <c r="L139" s="13" t="s">
        <v>12</v>
      </c>
      <c r="M139" s="13" t="s">
        <v>12</v>
      </c>
      <c r="N139" s="13" t="s">
        <v>12</v>
      </c>
      <c r="O139" s="15" t="s">
        <v>1009</v>
      </c>
      <c r="P139" s="13" t="s">
        <v>2124</v>
      </c>
      <c r="Q139" s="13"/>
      <c r="R139" s="9" t="str">
        <f>VLOOKUP(E139,Planilha1!A:D,3,FALSE)</f>
        <v>Região Intermediária de Belo Horizonte</v>
      </c>
      <c r="S139" s="10">
        <f>COUNTIFS($A$5:$A$491,A139)</f>
        <v>1</v>
      </c>
      <c r="T139" s="10">
        <f>COUNTIF($B$5:$B$491,B139)</f>
        <v>1</v>
      </c>
      <c r="U139" s="10">
        <f>COUNTIF($C$5:$C$491,C139)</f>
        <v>1</v>
      </c>
    </row>
    <row r="140" spans="1:22" ht="71.25" customHeight="1" x14ac:dyDescent="0.25">
      <c r="A140" s="12">
        <v>274786</v>
      </c>
      <c r="B140" s="13" t="s">
        <v>667</v>
      </c>
      <c r="C140" s="13" t="s">
        <v>668</v>
      </c>
      <c r="D140" s="13" t="s">
        <v>126</v>
      </c>
      <c r="E140" s="12">
        <v>3167202</v>
      </c>
      <c r="F140" s="13" t="s">
        <v>34</v>
      </c>
      <c r="G140" s="13" t="str">
        <f>R140</f>
        <v>Região Intermediária de Belo Horizonte</v>
      </c>
      <c r="H140" s="14">
        <f>VLOOKUP(E140,Planilha1!A:D,4,FALSE)</f>
        <v>0.76</v>
      </c>
      <c r="I140" s="13" t="s">
        <v>12</v>
      </c>
      <c r="J140" s="13" t="s">
        <v>13</v>
      </c>
      <c r="K140" s="13" t="s">
        <v>12</v>
      </c>
      <c r="L140" s="13" t="s">
        <v>12</v>
      </c>
      <c r="M140" s="13" t="s">
        <v>12</v>
      </c>
      <c r="N140" s="13" t="s">
        <v>12</v>
      </c>
      <c r="O140" s="15" t="s">
        <v>669</v>
      </c>
      <c r="P140" s="13" t="s">
        <v>2124</v>
      </c>
      <c r="Q140" s="13" t="s">
        <v>2126</v>
      </c>
      <c r="R140" s="9" t="str">
        <f>VLOOKUP(E140,Planilha1!A:D,3,FALSE)</f>
        <v>Região Intermediária de Belo Horizonte</v>
      </c>
      <c r="S140" s="10">
        <f>COUNTIFS($A$5:$A$491,A140)</f>
        <v>1</v>
      </c>
      <c r="T140" s="10">
        <f>COUNTIF($B$5:$B$491,B140)</f>
        <v>1</v>
      </c>
      <c r="U140" s="10">
        <f>COUNTIF($C$5:$C$491,C140)</f>
        <v>1</v>
      </c>
      <c r="V140" s="8">
        <f>COUNTIF(I140:N140,"Sim")</f>
        <v>1</v>
      </c>
    </row>
    <row r="141" spans="1:22" ht="71.25" customHeight="1" x14ac:dyDescent="0.25">
      <c r="A141" s="12">
        <v>274842</v>
      </c>
      <c r="B141" s="13" t="s">
        <v>357</v>
      </c>
      <c r="C141" s="13" t="s">
        <v>358</v>
      </c>
      <c r="D141" s="13" t="s">
        <v>126</v>
      </c>
      <c r="E141" s="12">
        <v>3159605</v>
      </c>
      <c r="F141" s="13" t="s">
        <v>348</v>
      </c>
      <c r="G141" s="13" t="str">
        <f>R141</f>
        <v>Região Intermediária de Pouso Alegre</v>
      </c>
      <c r="H141" s="14">
        <f>VLOOKUP(E141,Planilha1!A:D,4,FALSE)</f>
        <v>0.72099999999999997</v>
      </c>
      <c r="I141" s="13" t="s">
        <v>12</v>
      </c>
      <c r="J141" s="13" t="s">
        <v>12</v>
      </c>
      <c r="K141" s="13" t="s">
        <v>12</v>
      </c>
      <c r="L141" s="13" t="s">
        <v>12</v>
      </c>
      <c r="M141" s="13" t="s">
        <v>12</v>
      </c>
      <c r="N141" s="13" t="s">
        <v>12</v>
      </c>
      <c r="O141" s="15" t="s">
        <v>121</v>
      </c>
      <c r="P141" s="13" t="s">
        <v>2124</v>
      </c>
      <c r="Q141" s="13" t="s">
        <v>2123</v>
      </c>
      <c r="R141" s="9" t="str">
        <f>VLOOKUP(E141,Planilha1!A:D,3,FALSE)</f>
        <v>Região Intermediária de Pouso Alegre</v>
      </c>
      <c r="S141" s="10">
        <f>COUNTIFS($A$5:$A$491,A141)</f>
        <v>1</v>
      </c>
      <c r="T141" s="10">
        <f>COUNTIF($B$5:$B$491,B141)</f>
        <v>1</v>
      </c>
      <c r="U141" s="10">
        <f>COUNTIF($C$5:$C$491,C141)</f>
        <v>1</v>
      </c>
    </row>
    <row r="142" spans="1:22" ht="71.25" customHeight="1" x14ac:dyDescent="0.25">
      <c r="A142" s="12">
        <v>274949</v>
      </c>
      <c r="B142" s="13" t="s">
        <v>281</v>
      </c>
      <c r="C142" s="13" t="s">
        <v>282</v>
      </c>
      <c r="D142" s="13" t="s">
        <v>135</v>
      </c>
      <c r="E142" s="12">
        <v>3106200</v>
      </c>
      <c r="F142" s="13" t="s">
        <v>18</v>
      </c>
      <c r="G142" s="13" t="str">
        <f>R142</f>
        <v>Região Intermediária de Belo Horizonte</v>
      </c>
      <c r="H142" s="14">
        <f>VLOOKUP(E142,Planilha1!A:D,4,FALSE)</f>
        <v>0.81</v>
      </c>
      <c r="I142" s="13" t="s">
        <v>12</v>
      </c>
      <c r="J142" s="13" t="s">
        <v>13</v>
      </c>
      <c r="K142" s="13" t="s">
        <v>12</v>
      </c>
      <c r="L142" s="13" t="s">
        <v>12</v>
      </c>
      <c r="M142" s="13" t="s">
        <v>12</v>
      </c>
      <c r="N142" s="13" t="s">
        <v>13</v>
      </c>
      <c r="O142" s="15" t="s">
        <v>283</v>
      </c>
      <c r="P142" s="13" t="s">
        <v>2124</v>
      </c>
      <c r="Q142" s="13"/>
      <c r="R142" s="9" t="str">
        <f>VLOOKUP(E142,Planilha1!A:D,3,FALSE)</f>
        <v>Região Intermediária de Belo Horizonte</v>
      </c>
      <c r="S142" s="10">
        <f>COUNTIFS($A$5:$A$491,A142)</f>
        <v>1</v>
      </c>
      <c r="T142" s="10">
        <f>COUNTIF($B$5:$B$491,B142)</f>
        <v>1</v>
      </c>
      <c r="U142" s="10">
        <f>COUNTIF($C$5:$C$491,C142)</f>
        <v>2</v>
      </c>
    </row>
    <row r="143" spans="1:22" ht="71.25" customHeight="1" x14ac:dyDescent="0.25">
      <c r="A143" s="12">
        <v>275003</v>
      </c>
      <c r="B143" s="13" t="s">
        <v>1297</v>
      </c>
      <c r="C143" s="13" t="s">
        <v>756</v>
      </c>
      <c r="D143" s="13" t="s">
        <v>126</v>
      </c>
      <c r="E143" s="12">
        <v>3146107</v>
      </c>
      <c r="F143" s="13" t="s">
        <v>16</v>
      </c>
      <c r="G143" s="13" t="str">
        <f>R143</f>
        <v>Região Intermediária de Belo Horizonte</v>
      </c>
      <c r="H143" s="14">
        <f>VLOOKUP(E143,Planilha1!A:D,4,FALSE)</f>
        <v>0.74099999999999999</v>
      </c>
      <c r="I143" s="13" t="s">
        <v>12</v>
      </c>
      <c r="J143" s="13" t="s">
        <v>12</v>
      </c>
      <c r="K143" s="13" t="s">
        <v>12</v>
      </c>
      <c r="L143" s="13" t="s">
        <v>12</v>
      </c>
      <c r="M143" s="13" t="s">
        <v>12</v>
      </c>
      <c r="N143" s="13" t="s">
        <v>12</v>
      </c>
      <c r="O143" s="16">
        <v>87</v>
      </c>
      <c r="P143" s="13" t="s">
        <v>2124</v>
      </c>
      <c r="Q143" s="13" t="s">
        <v>2126</v>
      </c>
      <c r="R143" s="9" t="str">
        <f>VLOOKUP(E143,Planilha1!A:D,3,FALSE)</f>
        <v>Região Intermediária de Belo Horizonte</v>
      </c>
      <c r="S143" s="10">
        <f>COUNTIFS($A$5:$A$491,A143)</f>
        <v>1</v>
      </c>
      <c r="T143" s="10">
        <f>COUNTIF($B$5:$B$491,B143)</f>
        <v>1</v>
      </c>
      <c r="U143" s="10">
        <f>COUNTIF($C$5:$C$491,C143)</f>
        <v>2</v>
      </c>
    </row>
    <row r="144" spans="1:22" ht="71.25" customHeight="1" x14ac:dyDescent="0.25">
      <c r="A144" s="12">
        <v>275041</v>
      </c>
      <c r="B144" s="13" t="s">
        <v>683</v>
      </c>
      <c r="C144" s="13" t="s">
        <v>684</v>
      </c>
      <c r="D144" s="13" t="s">
        <v>126</v>
      </c>
      <c r="E144" s="12">
        <v>3170206</v>
      </c>
      <c r="F144" s="13" t="s">
        <v>32</v>
      </c>
      <c r="G144" s="13" t="str">
        <f>R144</f>
        <v>Região Intermediária de Uberlândia</v>
      </c>
      <c r="H144" s="14">
        <f>VLOOKUP(E144,Planilha1!A:D,4,FALSE)</f>
        <v>0.78900000000000003</v>
      </c>
      <c r="I144" s="13" t="s">
        <v>12</v>
      </c>
      <c r="J144" s="13" t="s">
        <v>12</v>
      </c>
      <c r="K144" s="13" t="s">
        <v>12</v>
      </c>
      <c r="L144" s="13" t="s">
        <v>12</v>
      </c>
      <c r="M144" s="13" t="s">
        <v>12</v>
      </c>
      <c r="N144" s="13" t="s">
        <v>13</v>
      </c>
      <c r="O144" s="15" t="s">
        <v>111</v>
      </c>
      <c r="P144" s="13" t="s">
        <v>2124</v>
      </c>
      <c r="Q144" s="13" t="s">
        <v>2123</v>
      </c>
      <c r="R144" s="9" t="str">
        <f>VLOOKUP(E144,Planilha1!A:D,3,FALSE)</f>
        <v>Região Intermediária de Uberlândia</v>
      </c>
      <c r="S144" s="10">
        <f>COUNTIFS($A$5:$A$491,A144)</f>
        <v>1</v>
      </c>
      <c r="T144" s="10">
        <f>COUNTIF($B$5:$B$491,B144)</f>
        <v>1</v>
      </c>
      <c r="U144" s="10">
        <f>COUNTIF($C$5:$C$491,C144)</f>
        <v>1</v>
      </c>
    </row>
    <row r="145" spans="1:22" ht="71.25" customHeight="1" x14ac:dyDescent="0.25">
      <c r="A145" s="12">
        <v>275196</v>
      </c>
      <c r="B145" s="13" t="s">
        <v>665</v>
      </c>
      <c r="C145" s="13" t="s">
        <v>666</v>
      </c>
      <c r="D145" s="13" t="s">
        <v>126</v>
      </c>
      <c r="E145" s="12">
        <v>3170206</v>
      </c>
      <c r="F145" s="13" t="s">
        <v>32</v>
      </c>
      <c r="G145" s="13" t="str">
        <f>R145</f>
        <v>Região Intermediária de Uberlândia</v>
      </c>
      <c r="H145" s="14">
        <f>VLOOKUP(E145,Planilha1!A:D,4,FALSE)</f>
        <v>0.78900000000000003</v>
      </c>
      <c r="I145" s="13" t="s">
        <v>13</v>
      </c>
      <c r="J145" s="13" t="s">
        <v>12</v>
      </c>
      <c r="K145" s="13" t="s">
        <v>12</v>
      </c>
      <c r="L145" s="13" t="s">
        <v>12</v>
      </c>
      <c r="M145" s="13" t="s">
        <v>12</v>
      </c>
      <c r="N145" s="13" t="s">
        <v>13</v>
      </c>
      <c r="O145" s="15" t="s">
        <v>341</v>
      </c>
      <c r="P145" s="13" t="s">
        <v>2124</v>
      </c>
      <c r="Q145" s="13" t="s">
        <v>2125</v>
      </c>
      <c r="R145" s="9" t="str">
        <f>VLOOKUP(E145,Planilha1!A:D,3,FALSE)</f>
        <v>Região Intermediária de Uberlândia</v>
      </c>
      <c r="S145" s="10">
        <f>COUNTIFS($A$5:$A$491,A145)</f>
        <v>1</v>
      </c>
      <c r="T145" s="10">
        <f>COUNTIF($B$5:$B$491,B145)</f>
        <v>1</v>
      </c>
      <c r="U145" s="10">
        <f>COUNTIF($C$5:$C$491,C145)</f>
        <v>1</v>
      </c>
    </row>
    <row r="146" spans="1:22" ht="71.25" customHeight="1" x14ac:dyDescent="0.25">
      <c r="A146" s="12">
        <v>275246</v>
      </c>
      <c r="B146" s="13" t="s">
        <v>663</v>
      </c>
      <c r="C146" s="13" t="s">
        <v>664</v>
      </c>
      <c r="D146" s="13" t="s">
        <v>126</v>
      </c>
      <c r="E146" s="12">
        <v>3115300</v>
      </c>
      <c r="F146" s="13" t="s">
        <v>119</v>
      </c>
      <c r="G146" s="13" t="str">
        <f>R146</f>
        <v>Região Intermediária de Juíz de Fora</v>
      </c>
      <c r="H146" s="14">
        <f>VLOOKUP(E146,Planilha1!A:D,4,FALSE)</f>
        <v>0.751</v>
      </c>
      <c r="I146" s="13" t="s">
        <v>12</v>
      </c>
      <c r="J146" s="13" t="s">
        <v>12</v>
      </c>
      <c r="K146" s="13" t="s">
        <v>12</v>
      </c>
      <c r="L146" s="13" t="s">
        <v>12</v>
      </c>
      <c r="M146" s="13" t="s">
        <v>12</v>
      </c>
      <c r="N146" s="13" t="s">
        <v>12</v>
      </c>
      <c r="O146" s="15" t="s">
        <v>118</v>
      </c>
      <c r="P146" s="13" t="s">
        <v>2124</v>
      </c>
      <c r="Q146" s="13" t="s">
        <v>2123</v>
      </c>
      <c r="R146" s="9" t="str">
        <f>VLOOKUP(E146,Planilha1!A:D,3,FALSE)</f>
        <v>Região Intermediária de Juíz de Fora</v>
      </c>
      <c r="S146" s="10">
        <f>COUNTIFS($A$5:$A$491,A146)</f>
        <v>1</v>
      </c>
      <c r="T146" s="10">
        <f>COUNTIF($B$5:$B$491,B146)</f>
        <v>1</v>
      </c>
      <c r="U146" s="10">
        <f>COUNTIF($C$5:$C$491,C146)</f>
        <v>1</v>
      </c>
    </row>
    <row r="147" spans="1:22" ht="71.25" customHeight="1" x14ac:dyDescent="0.25">
      <c r="A147" s="12">
        <v>275290</v>
      </c>
      <c r="B147" s="13" t="s">
        <v>525</v>
      </c>
      <c r="C147" s="13" t="s">
        <v>526</v>
      </c>
      <c r="D147" s="13" t="s">
        <v>135</v>
      </c>
      <c r="E147" s="12">
        <v>3131307</v>
      </c>
      <c r="F147" s="13" t="s">
        <v>52</v>
      </c>
      <c r="G147" s="13" t="str">
        <f>R147</f>
        <v>Região Intermediária de Ipatinga</v>
      </c>
      <c r="H147" s="14">
        <f>VLOOKUP(E147,Planilha1!A:D,4,FALSE)</f>
        <v>0.77100000000000002</v>
      </c>
      <c r="I147" s="13" t="s">
        <v>12</v>
      </c>
      <c r="J147" s="13" t="s">
        <v>12</v>
      </c>
      <c r="K147" s="13" t="s">
        <v>12</v>
      </c>
      <c r="L147" s="13" t="s">
        <v>12</v>
      </c>
      <c r="M147" s="13" t="s">
        <v>12</v>
      </c>
      <c r="N147" s="13" t="s">
        <v>12</v>
      </c>
      <c r="O147" s="15" t="s">
        <v>101</v>
      </c>
      <c r="P147" s="13" t="s">
        <v>2124</v>
      </c>
      <c r="Q147" s="13"/>
      <c r="R147" s="9" t="str">
        <f>VLOOKUP(E147,Planilha1!A:D,3,FALSE)</f>
        <v>Região Intermediária de Ipatinga</v>
      </c>
      <c r="S147" s="10">
        <f>COUNTIFS($A$5:$A$491,A147)</f>
        <v>1</v>
      </c>
      <c r="T147" s="10">
        <f>COUNTIF($B$5:$B$491,B147)</f>
        <v>3</v>
      </c>
      <c r="U147" s="10">
        <f>COUNTIF($C$5:$C$491,C147)</f>
        <v>1</v>
      </c>
    </row>
    <row r="148" spans="1:22" ht="71.25" customHeight="1" x14ac:dyDescent="0.25">
      <c r="A148" s="12">
        <v>275305</v>
      </c>
      <c r="B148" s="13" t="s">
        <v>1164</v>
      </c>
      <c r="C148" s="13" t="s">
        <v>1165</v>
      </c>
      <c r="D148" s="13" t="s">
        <v>135</v>
      </c>
      <c r="E148" s="12">
        <v>3104502</v>
      </c>
      <c r="F148" s="13" t="s">
        <v>1166</v>
      </c>
      <c r="G148" s="13" t="str">
        <f>R148</f>
        <v>Região Intermediária de Patos de Minas</v>
      </c>
      <c r="H148" s="14">
        <f>VLOOKUP(E148,Planilha1!A:D,4,FALSE)</f>
        <v>0.65600000000000003</v>
      </c>
      <c r="I148" s="13" t="s">
        <v>13</v>
      </c>
      <c r="J148" s="13" t="s">
        <v>13</v>
      </c>
      <c r="K148" s="13" t="s">
        <v>12</v>
      </c>
      <c r="L148" s="13" t="s">
        <v>12</v>
      </c>
      <c r="M148" s="13" t="s">
        <v>13</v>
      </c>
      <c r="N148" s="13" t="s">
        <v>12</v>
      </c>
      <c r="O148" s="15" t="s">
        <v>99</v>
      </c>
      <c r="P148" s="13" t="s">
        <v>2124</v>
      </c>
      <c r="Q148" s="13"/>
      <c r="R148" s="9" t="str">
        <f>VLOOKUP(E148,Planilha1!A:D,3,FALSE)</f>
        <v>Região Intermediária de Patos de Minas</v>
      </c>
      <c r="S148" s="10">
        <f>COUNTIFS($A$5:$A$491,A148)</f>
        <v>1</v>
      </c>
      <c r="T148" s="10">
        <f>COUNTIF($B$5:$B$491,B148)</f>
        <v>1</v>
      </c>
      <c r="U148" s="10">
        <f>COUNTIF($C$5:$C$491,C148)</f>
        <v>1</v>
      </c>
    </row>
    <row r="149" spans="1:22" ht="71.25" customHeight="1" x14ac:dyDescent="0.25">
      <c r="A149" s="12">
        <v>275378</v>
      </c>
      <c r="B149" s="13" t="s">
        <v>687</v>
      </c>
      <c r="C149" s="13" t="s">
        <v>688</v>
      </c>
      <c r="D149" s="13" t="s">
        <v>126</v>
      </c>
      <c r="E149" s="12">
        <v>3162500</v>
      </c>
      <c r="F149" s="13" t="s">
        <v>308</v>
      </c>
      <c r="G149" s="13" t="str">
        <f>R149</f>
        <v>Região Intermediária de Barbacena</v>
      </c>
      <c r="H149" s="14">
        <f>VLOOKUP(E149,Planilha1!A:D,4,FALSE)</f>
        <v>0.75800000000000001</v>
      </c>
      <c r="I149" s="13" t="s">
        <v>12</v>
      </c>
      <c r="J149" s="13" t="s">
        <v>13</v>
      </c>
      <c r="K149" s="13" t="s">
        <v>12</v>
      </c>
      <c r="L149" s="13" t="s">
        <v>12</v>
      </c>
      <c r="M149" s="13" t="s">
        <v>12</v>
      </c>
      <c r="N149" s="13" t="s">
        <v>13</v>
      </c>
      <c r="O149" s="15" t="s">
        <v>106</v>
      </c>
      <c r="P149" s="13" t="s">
        <v>2124</v>
      </c>
      <c r="Q149" s="13" t="s">
        <v>2123</v>
      </c>
      <c r="R149" s="9" t="str">
        <f>VLOOKUP(E149,Planilha1!A:D,3,FALSE)</f>
        <v>Região Intermediária de Barbacena</v>
      </c>
      <c r="S149" s="10">
        <f>COUNTIFS($A$5:$A$491,A149)</f>
        <v>1</v>
      </c>
      <c r="T149" s="10">
        <f>COUNTIF($B$5:$B$491,B149)</f>
        <v>1</v>
      </c>
      <c r="U149" s="10">
        <f>COUNTIF($C$5:$C$491,C149)</f>
        <v>1</v>
      </c>
    </row>
    <row r="150" spans="1:22" ht="71.25" customHeight="1" x14ac:dyDescent="0.25">
      <c r="A150" s="12">
        <v>275383</v>
      </c>
      <c r="B150" s="13" t="s">
        <v>1237</v>
      </c>
      <c r="C150" s="13" t="s">
        <v>1238</v>
      </c>
      <c r="D150" s="13" t="s">
        <v>135</v>
      </c>
      <c r="E150" s="12">
        <v>3144805</v>
      </c>
      <c r="F150" s="13" t="s">
        <v>63</v>
      </c>
      <c r="G150" s="13" t="str">
        <f>R150</f>
        <v>Região Intermediária de Belo Horizonte</v>
      </c>
      <c r="H150" s="14">
        <f>VLOOKUP(E150,Planilha1!A:D,4,FALSE)</f>
        <v>0.81299999999999994</v>
      </c>
      <c r="I150" s="13" t="s">
        <v>12</v>
      </c>
      <c r="J150" s="13" t="s">
        <v>12</v>
      </c>
      <c r="K150" s="13" t="s">
        <v>12</v>
      </c>
      <c r="L150" s="13" t="s">
        <v>12</v>
      </c>
      <c r="M150" s="13" t="s">
        <v>12</v>
      </c>
      <c r="N150" s="13" t="s">
        <v>12</v>
      </c>
      <c r="O150" s="15" t="s">
        <v>303</v>
      </c>
      <c r="P150" s="13" t="s">
        <v>2124</v>
      </c>
      <c r="Q150" s="13"/>
      <c r="R150" s="9" t="str">
        <f>VLOOKUP(E150,Planilha1!A:D,3,FALSE)</f>
        <v>Região Intermediária de Belo Horizonte</v>
      </c>
      <c r="S150" s="10">
        <f>COUNTIFS($A$5:$A$491,A150)</f>
        <v>1</v>
      </c>
      <c r="T150" s="10">
        <f>COUNTIF($B$5:$B$491,B150)</f>
        <v>1</v>
      </c>
      <c r="U150" s="10">
        <f>COUNTIF($C$5:$C$491,C150)</f>
        <v>1</v>
      </c>
    </row>
    <row r="151" spans="1:22" ht="71.25" customHeight="1" x14ac:dyDescent="0.25">
      <c r="A151" s="12">
        <v>275527</v>
      </c>
      <c r="B151" s="13" t="s">
        <v>1300</v>
      </c>
      <c r="C151" s="13" t="s">
        <v>1301</v>
      </c>
      <c r="D151" s="13" t="s">
        <v>126</v>
      </c>
      <c r="E151" s="12">
        <v>3106200</v>
      </c>
      <c r="F151" s="13" t="s">
        <v>30</v>
      </c>
      <c r="G151" s="13" t="str">
        <f>R151</f>
        <v>Região Intermediária de Belo Horizonte</v>
      </c>
      <c r="H151" s="14">
        <f>VLOOKUP(E151,Planilha1!A:D,4,FALSE)</f>
        <v>0.81</v>
      </c>
      <c r="I151" s="13" t="s">
        <v>13</v>
      </c>
      <c r="J151" s="13" t="s">
        <v>12</v>
      </c>
      <c r="K151" s="13" t="s">
        <v>12</v>
      </c>
      <c r="L151" s="13" t="s">
        <v>12</v>
      </c>
      <c r="M151" s="13" t="s">
        <v>12</v>
      </c>
      <c r="N151" s="13" t="s">
        <v>13</v>
      </c>
      <c r="O151" s="16">
        <v>80</v>
      </c>
      <c r="P151" s="13" t="s">
        <v>2124</v>
      </c>
      <c r="Q151" s="13" t="s">
        <v>2125</v>
      </c>
      <c r="R151" s="9" t="str">
        <f>VLOOKUP(E151,Planilha1!A:D,3,FALSE)</f>
        <v>Região Intermediária de Belo Horizonte</v>
      </c>
      <c r="S151" s="10">
        <f>COUNTIFS($A$5:$A$491,A151)</f>
        <v>1</v>
      </c>
      <c r="T151" s="10">
        <f>COUNTIF($B$5:$B$491,B151)</f>
        <v>1</v>
      </c>
      <c r="U151" s="10">
        <f>COUNTIF($C$5:$C$491,C151)</f>
        <v>1</v>
      </c>
    </row>
    <row r="152" spans="1:22" ht="71.25" customHeight="1" x14ac:dyDescent="0.25">
      <c r="A152" s="12">
        <v>275565</v>
      </c>
      <c r="B152" s="13" t="s">
        <v>472</v>
      </c>
      <c r="C152" s="13" t="s">
        <v>473</v>
      </c>
      <c r="D152" s="13" t="s">
        <v>135</v>
      </c>
      <c r="E152" s="12">
        <v>3131307</v>
      </c>
      <c r="F152" s="13" t="s">
        <v>52</v>
      </c>
      <c r="G152" s="13" t="str">
        <f>R152</f>
        <v>Região Intermediária de Ipatinga</v>
      </c>
      <c r="H152" s="14">
        <f>VLOOKUP(E152,Planilha1!A:D,4,FALSE)</f>
        <v>0.77100000000000002</v>
      </c>
      <c r="I152" s="13" t="s">
        <v>13</v>
      </c>
      <c r="J152" s="13" t="s">
        <v>12</v>
      </c>
      <c r="K152" s="13" t="s">
        <v>12</v>
      </c>
      <c r="L152" s="13" t="s">
        <v>12</v>
      </c>
      <c r="M152" s="13" t="s">
        <v>12</v>
      </c>
      <c r="N152" s="13" t="s">
        <v>12</v>
      </c>
      <c r="O152" s="15" t="s">
        <v>474</v>
      </c>
      <c r="P152" s="13" t="s">
        <v>2124</v>
      </c>
      <c r="Q152" s="13"/>
      <c r="R152" s="9" t="str">
        <f>VLOOKUP(E152,Planilha1!A:D,3,FALSE)</f>
        <v>Região Intermediária de Ipatinga</v>
      </c>
      <c r="S152" s="10">
        <f>COUNTIFS($A$5:$A$491,A152)</f>
        <v>1</v>
      </c>
      <c r="T152" s="10">
        <f>COUNTIF($B$5:$B$491,B152)</f>
        <v>1</v>
      </c>
      <c r="U152" s="10">
        <f>COUNTIF($C$5:$C$491,C152)</f>
        <v>1</v>
      </c>
    </row>
    <row r="153" spans="1:22" ht="71.25" customHeight="1" x14ac:dyDescent="0.25">
      <c r="A153" s="12">
        <v>275627</v>
      </c>
      <c r="B153" s="13" t="s">
        <v>1220</v>
      </c>
      <c r="C153" s="13" t="s">
        <v>1221</v>
      </c>
      <c r="D153" s="13" t="s">
        <v>126</v>
      </c>
      <c r="E153" s="12">
        <v>3144805</v>
      </c>
      <c r="F153" s="13" t="s">
        <v>63</v>
      </c>
      <c r="G153" s="13" t="str">
        <f>R153</f>
        <v>Região Intermediária de Belo Horizonte</v>
      </c>
      <c r="H153" s="14">
        <f>VLOOKUP(E153,Planilha1!A:D,4,FALSE)</f>
        <v>0.81299999999999994</v>
      </c>
      <c r="I153" s="13" t="s">
        <v>12</v>
      </c>
      <c r="J153" s="13" t="s">
        <v>12</v>
      </c>
      <c r="K153" s="13" t="s">
        <v>12</v>
      </c>
      <c r="L153" s="13" t="s">
        <v>12</v>
      </c>
      <c r="M153" s="13" t="s">
        <v>12</v>
      </c>
      <c r="N153" s="13" t="s">
        <v>13</v>
      </c>
      <c r="O153" s="15" t="s">
        <v>83</v>
      </c>
      <c r="P153" s="13" t="s">
        <v>2124</v>
      </c>
      <c r="Q153" s="13" t="s">
        <v>2126</v>
      </c>
      <c r="R153" s="9" t="str">
        <f>VLOOKUP(E153,Planilha1!A:D,3,FALSE)</f>
        <v>Região Intermediária de Belo Horizonte</v>
      </c>
      <c r="S153" s="10">
        <f>COUNTIFS($A$5:$A$491,A153)</f>
        <v>1</v>
      </c>
      <c r="T153" s="10">
        <f>COUNTIF($B$5:$B$491,B153)</f>
        <v>1</v>
      </c>
      <c r="U153" s="10">
        <f>COUNTIF($C$5:$C$491,C153)</f>
        <v>1</v>
      </c>
    </row>
    <row r="154" spans="1:22" ht="71.25" customHeight="1" x14ac:dyDescent="0.25">
      <c r="A154" s="12">
        <v>275643</v>
      </c>
      <c r="B154" s="13" t="s">
        <v>907</v>
      </c>
      <c r="C154" s="13" t="s">
        <v>908</v>
      </c>
      <c r="D154" s="13" t="s">
        <v>126</v>
      </c>
      <c r="E154" s="12">
        <v>3121605</v>
      </c>
      <c r="F154" s="13" t="s">
        <v>909</v>
      </c>
      <c r="G154" s="13" t="str">
        <f>R154</f>
        <v>Região Intermediária de Teófilo Otoni</v>
      </c>
      <c r="H154" s="14">
        <f>VLOOKUP(E154,Planilha1!A:D,4,FALSE)</f>
        <v>0.71599999999999997</v>
      </c>
      <c r="I154" s="13" t="s">
        <v>12</v>
      </c>
      <c r="J154" s="13" t="s">
        <v>12</v>
      </c>
      <c r="K154" s="13" t="s">
        <v>12</v>
      </c>
      <c r="L154" s="13" t="s">
        <v>12</v>
      </c>
      <c r="M154" s="13" t="s">
        <v>12</v>
      </c>
      <c r="N154" s="13" t="s">
        <v>13</v>
      </c>
      <c r="O154" s="15" t="s">
        <v>332</v>
      </c>
      <c r="P154" s="13" t="s">
        <v>2124</v>
      </c>
      <c r="Q154" s="13" t="s">
        <v>2123</v>
      </c>
      <c r="R154" s="9" t="str">
        <f>VLOOKUP(E154,Planilha1!A:D,3,FALSE)</f>
        <v>Região Intermediária de Teófilo Otoni</v>
      </c>
      <c r="S154" s="10">
        <f>COUNTIFS($A$5:$A$491,A154)</f>
        <v>1</v>
      </c>
      <c r="T154" s="10">
        <f>COUNTIF($B$5:$B$491,B154)</f>
        <v>1</v>
      </c>
      <c r="U154" s="10">
        <f>COUNTIF($C$5:$C$491,C154)</f>
        <v>1</v>
      </c>
    </row>
    <row r="155" spans="1:22" ht="71.25" customHeight="1" x14ac:dyDescent="0.25">
      <c r="A155" s="12">
        <v>275719</v>
      </c>
      <c r="B155" s="13" t="s">
        <v>694</v>
      </c>
      <c r="C155" s="13" t="s">
        <v>695</v>
      </c>
      <c r="D155" s="13" t="s">
        <v>126</v>
      </c>
      <c r="E155" s="12">
        <v>3106200</v>
      </c>
      <c r="F155" s="13" t="s">
        <v>30</v>
      </c>
      <c r="G155" s="13" t="str">
        <f>R155</f>
        <v>Região Intermediária de Belo Horizonte</v>
      </c>
      <c r="H155" s="14">
        <f>VLOOKUP(E155,Planilha1!A:D,4,FALSE)</f>
        <v>0.81</v>
      </c>
      <c r="I155" s="13" t="s">
        <v>12</v>
      </c>
      <c r="J155" s="13" t="s">
        <v>13</v>
      </c>
      <c r="K155" s="13" t="s">
        <v>12</v>
      </c>
      <c r="L155" s="13" t="s">
        <v>12</v>
      </c>
      <c r="M155" s="13" t="s">
        <v>12</v>
      </c>
      <c r="N155" s="13" t="s">
        <v>13</v>
      </c>
      <c r="O155" s="15" t="s">
        <v>115</v>
      </c>
      <c r="P155" s="13" t="s">
        <v>2124</v>
      </c>
      <c r="Q155" s="13" t="s">
        <v>2126</v>
      </c>
      <c r="R155" s="9" t="str">
        <f>VLOOKUP(E155,Planilha1!A:D,3,FALSE)</f>
        <v>Região Intermediária de Belo Horizonte</v>
      </c>
      <c r="S155" s="10">
        <f>COUNTIFS($A$5:$A$491,A155)</f>
        <v>1</v>
      </c>
      <c r="T155" s="10">
        <f>COUNTIF($B$5:$B$491,B155)</f>
        <v>1</v>
      </c>
      <c r="U155" s="10">
        <f>COUNTIF($C$5:$C$491,C155)</f>
        <v>1</v>
      </c>
      <c r="V155" s="8">
        <f>COUNTIF(I155:N155,"Sim")</f>
        <v>2</v>
      </c>
    </row>
    <row r="156" spans="1:22" ht="71.25" customHeight="1" x14ac:dyDescent="0.25">
      <c r="A156" s="12">
        <v>275742</v>
      </c>
      <c r="B156" s="13" t="s">
        <v>944</v>
      </c>
      <c r="C156" s="13" t="s">
        <v>945</v>
      </c>
      <c r="D156" s="13" t="s">
        <v>126</v>
      </c>
      <c r="E156" s="12">
        <v>3106200</v>
      </c>
      <c r="F156" s="13" t="s">
        <v>18</v>
      </c>
      <c r="G156" s="13" t="str">
        <f>R156</f>
        <v>Região Intermediária de Belo Horizonte</v>
      </c>
      <c r="H156" s="14">
        <f>VLOOKUP(E156,Planilha1!A:D,4,FALSE)</f>
        <v>0.81</v>
      </c>
      <c r="I156" s="13" t="s">
        <v>12</v>
      </c>
      <c r="J156" s="13" t="s">
        <v>13</v>
      </c>
      <c r="K156" s="13" t="s">
        <v>12</v>
      </c>
      <c r="L156" s="13" t="s">
        <v>12</v>
      </c>
      <c r="M156" s="13" t="s">
        <v>12</v>
      </c>
      <c r="N156" s="13" t="s">
        <v>12</v>
      </c>
      <c r="O156" s="15" t="s">
        <v>73</v>
      </c>
      <c r="P156" s="13" t="s">
        <v>2124</v>
      </c>
      <c r="Q156" s="13" t="s">
        <v>2121</v>
      </c>
      <c r="R156" s="9" t="str">
        <f>VLOOKUP(E156,Planilha1!A:D,3,FALSE)</f>
        <v>Região Intermediária de Belo Horizonte</v>
      </c>
      <c r="S156" s="10">
        <f>COUNTIFS($A$5:$A$491,A156)</f>
        <v>1</v>
      </c>
      <c r="T156" s="10">
        <f>COUNTIF($B$5:$B$491,B156)</f>
        <v>1</v>
      </c>
      <c r="U156" s="10">
        <f>COUNTIF($C$5:$C$491,C156)</f>
        <v>1</v>
      </c>
    </row>
    <row r="157" spans="1:22" ht="71.25" customHeight="1" x14ac:dyDescent="0.25">
      <c r="A157" s="12">
        <v>275787</v>
      </c>
      <c r="B157" s="13" t="s">
        <v>1005</v>
      </c>
      <c r="C157" s="13" t="s">
        <v>1006</v>
      </c>
      <c r="D157" s="13" t="s">
        <v>135</v>
      </c>
      <c r="E157" s="12">
        <v>3105608</v>
      </c>
      <c r="F157" s="13" t="s">
        <v>157</v>
      </c>
      <c r="G157" s="13" t="str">
        <f>R157</f>
        <v>Região Intermediária de Barbacena</v>
      </c>
      <c r="H157" s="14">
        <f>VLOOKUP(E157,Planilha1!A:D,4,FALSE)</f>
        <v>0.76900000000000002</v>
      </c>
      <c r="I157" s="13" t="s">
        <v>13</v>
      </c>
      <c r="J157" s="13" t="s">
        <v>13</v>
      </c>
      <c r="K157" s="13" t="s">
        <v>12</v>
      </c>
      <c r="L157" s="13" t="s">
        <v>12</v>
      </c>
      <c r="M157" s="13" t="s">
        <v>12</v>
      </c>
      <c r="N157" s="13" t="s">
        <v>13</v>
      </c>
      <c r="O157" s="15" t="s">
        <v>95</v>
      </c>
      <c r="P157" s="13" t="s">
        <v>2124</v>
      </c>
      <c r="Q157" s="13"/>
      <c r="R157" s="9" t="str">
        <f>VLOOKUP(E157,Planilha1!A:D,3,FALSE)</f>
        <v>Região Intermediária de Barbacena</v>
      </c>
      <c r="S157" s="10">
        <f>COUNTIFS($A$5:$A$491,A157)</f>
        <v>1</v>
      </c>
      <c r="T157" s="10">
        <f>COUNTIF($B$5:$B$491,B157)</f>
        <v>1</v>
      </c>
      <c r="U157" s="10">
        <f>COUNTIF($C$5:$C$491,C157)</f>
        <v>1</v>
      </c>
      <c r="V157" s="8">
        <f>COUNTIF(I157:N157,"Sim")</f>
        <v>3</v>
      </c>
    </row>
    <row r="158" spans="1:22" ht="71.25" customHeight="1" x14ac:dyDescent="0.25">
      <c r="A158" s="12">
        <v>275826</v>
      </c>
      <c r="B158" s="13" t="s">
        <v>1130</v>
      </c>
      <c r="C158" s="13" t="s">
        <v>1131</v>
      </c>
      <c r="D158" s="13" t="s">
        <v>135</v>
      </c>
      <c r="E158" s="12">
        <v>3118601</v>
      </c>
      <c r="F158" s="13" t="s">
        <v>40</v>
      </c>
      <c r="G158" s="13" t="str">
        <f>R158</f>
        <v>Região Intermediária de Belo Horizonte</v>
      </c>
      <c r="H158" s="14">
        <f>VLOOKUP(E158,Planilha1!A:D,4,FALSE)</f>
        <v>0.75600000000000001</v>
      </c>
      <c r="I158" s="13" t="s">
        <v>12</v>
      </c>
      <c r="J158" s="13" t="s">
        <v>12</v>
      </c>
      <c r="K158" s="13" t="s">
        <v>12</v>
      </c>
      <c r="L158" s="13" t="s">
        <v>12</v>
      </c>
      <c r="M158" s="13" t="s">
        <v>12</v>
      </c>
      <c r="N158" s="13" t="s">
        <v>12</v>
      </c>
      <c r="O158" s="15" t="s">
        <v>71</v>
      </c>
      <c r="P158" s="13" t="s">
        <v>2124</v>
      </c>
      <c r="Q158" s="13"/>
      <c r="R158" s="9" t="str">
        <f>VLOOKUP(E158,Planilha1!A:D,3,FALSE)</f>
        <v>Região Intermediária de Belo Horizonte</v>
      </c>
      <c r="S158" s="10">
        <f>COUNTIFS($A$5:$A$491,A158)</f>
        <v>1</v>
      </c>
      <c r="T158" s="10">
        <f>COUNTIF($B$5:$B$491,B158)</f>
        <v>1</v>
      </c>
      <c r="U158" s="10">
        <f>COUNTIF($C$5:$C$491,C158)</f>
        <v>1</v>
      </c>
    </row>
    <row r="159" spans="1:22" ht="71.25" customHeight="1" x14ac:dyDescent="0.25">
      <c r="A159" s="12">
        <v>275855</v>
      </c>
      <c r="B159" s="13" t="s">
        <v>494</v>
      </c>
      <c r="C159" s="13" t="s">
        <v>495</v>
      </c>
      <c r="D159" s="13" t="s">
        <v>126</v>
      </c>
      <c r="E159" s="12">
        <v>3122306</v>
      </c>
      <c r="F159" s="13" t="s">
        <v>26</v>
      </c>
      <c r="G159" s="13" t="str">
        <f>R159</f>
        <v>Região Intermediária de Divinópolis</v>
      </c>
      <c r="H159" s="14">
        <f>VLOOKUP(E159,Planilha1!A:D,4,FALSE)</f>
        <v>0.76400000000000001</v>
      </c>
      <c r="I159" s="13" t="s">
        <v>12</v>
      </c>
      <c r="J159" s="13" t="s">
        <v>12</v>
      </c>
      <c r="K159" s="13" t="s">
        <v>12</v>
      </c>
      <c r="L159" s="13" t="s">
        <v>12</v>
      </c>
      <c r="M159" s="13" t="s">
        <v>12</v>
      </c>
      <c r="N159" s="13" t="s">
        <v>13</v>
      </c>
      <c r="O159" s="15" t="s">
        <v>311</v>
      </c>
      <c r="P159" s="13" t="s">
        <v>2124</v>
      </c>
      <c r="Q159" s="13" t="s">
        <v>2123</v>
      </c>
      <c r="R159" s="9" t="str">
        <f>VLOOKUP(E159,Planilha1!A:D,3,FALSE)</f>
        <v>Região Intermediária de Divinópolis</v>
      </c>
      <c r="S159" s="10">
        <f>COUNTIFS($A$5:$A$491,A159)</f>
        <v>1</v>
      </c>
      <c r="T159" s="10">
        <f>COUNTIF($B$5:$B$491,B159)</f>
        <v>1</v>
      </c>
      <c r="U159" s="10">
        <f>COUNTIF($C$5:$C$491,C159)</f>
        <v>1</v>
      </c>
    </row>
    <row r="160" spans="1:22" ht="71.25" customHeight="1" x14ac:dyDescent="0.25">
      <c r="A160" s="12">
        <v>275902</v>
      </c>
      <c r="B160" s="13" t="s">
        <v>550</v>
      </c>
      <c r="C160" s="13" t="s">
        <v>551</v>
      </c>
      <c r="D160" s="13" t="s">
        <v>126</v>
      </c>
      <c r="E160" s="12">
        <v>3157807</v>
      </c>
      <c r="F160" s="13" t="s">
        <v>552</v>
      </c>
      <c r="G160" s="13" t="str">
        <f>R160</f>
        <v>Região Intermediária de Belo Horizonte</v>
      </c>
      <c r="H160" s="14">
        <f>VLOOKUP(E160,Planilha1!A:D,4,FALSE)</f>
        <v>0.71499999999999997</v>
      </c>
      <c r="I160" s="13" t="s">
        <v>13</v>
      </c>
      <c r="J160" s="13" t="s">
        <v>12</v>
      </c>
      <c r="K160" s="13" t="s">
        <v>12</v>
      </c>
      <c r="L160" s="13" t="s">
        <v>12</v>
      </c>
      <c r="M160" s="13" t="s">
        <v>12</v>
      </c>
      <c r="N160" s="13" t="s">
        <v>12</v>
      </c>
      <c r="O160" s="15" t="s">
        <v>60</v>
      </c>
      <c r="P160" s="13" t="s">
        <v>2124</v>
      </c>
      <c r="Q160" s="13" t="s">
        <v>1314</v>
      </c>
      <c r="R160" s="9" t="str">
        <f>VLOOKUP(E160,Planilha1!A:D,3,FALSE)</f>
        <v>Região Intermediária de Belo Horizonte</v>
      </c>
      <c r="S160" s="10">
        <f>COUNTIFS($A$5:$A$491,A160)</f>
        <v>1</v>
      </c>
      <c r="T160" s="10">
        <f>COUNTIF($B$5:$B$491,B160)</f>
        <v>1</v>
      </c>
      <c r="U160" s="10">
        <f>COUNTIF($C$5:$C$491,C160)</f>
        <v>1</v>
      </c>
    </row>
    <row r="161" spans="1:22" ht="71.25" customHeight="1" x14ac:dyDescent="0.25">
      <c r="A161" s="12">
        <v>275959</v>
      </c>
      <c r="B161" s="13" t="s">
        <v>912</v>
      </c>
      <c r="C161" s="13" t="s">
        <v>845</v>
      </c>
      <c r="D161" s="13" t="s">
        <v>126</v>
      </c>
      <c r="E161" s="12">
        <v>3128006</v>
      </c>
      <c r="F161" s="13" t="s">
        <v>913</v>
      </c>
      <c r="G161" s="13" t="str">
        <f>R161</f>
        <v>Região Intermediária de Governador Valadares</v>
      </c>
      <c r="H161" s="14">
        <f>VLOOKUP(E161,Planilha1!A:D,4,FALSE)</f>
        <v>0.68600000000000005</v>
      </c>
      <c r="I161" s="13" t="s">
        <v>12</v>
      </c>
      <c r="J161" s="13" t="s">
        <v>13</v>
      </c>
      <c r="K161" s="13" t="s">
        <v>12</v>
      </c>
      <c r="L161" s="13" t="s">
        <v>12</v>
      </c>
      <c r="M161" s="13" t="s">
        <v>12</v>
      </c>
      <c r="N161" s="13" t="s">
        <v>12</v>
      </c>
      <c r="O161" s="15" t="s">
        <v>76</v>
      </c>
      <c r="P161" s="13" t="s">
        <v>2124</v>
      </c>
      <c r="Q161" s="13" t="s">
        <v>2121</v>
      </c>
      <c r="R161" s="9" t="str">
        <f>VLOOKUP(E161,Planilha1!A:D,3,FALSE)</f>
        <v>Região Intermediária de Governador Valadares</v>
      </c>
      <c r="S161" s="10">
        <f>COUNTIFS($A$5:$A$491,A161)</f>
        <v>1</v>
      </c>
      <c r="T161" s="10">
        <f>COUNTIF($B$5:$B$491,B161)</f>
        <v>1</v>
      </c>
      <c r="U161" s="10">
        <f>COUNTIF($C$5:$C$491,C161)</f>
        <v>2</v>
      </c>
      <c r="V161" s="8">
        <f>COUNTIF(I161:N161,"Sim")</f>
        <v>1</v>
      </c>
    </row>
    <row r="162" spans="1:22" ht="71.25" customHeight="1" x14ac:dyDescent="0.25">
      <c r="A162" s="12">
        <v>276011</v>
      </c>
      <c r="B162" s="13" t="s">
        <v>492</v>
      </c>
      <c r="C162" s="13" t="s">
        <v>493</v>
      </c>
      <c r="D162" s="13" t="s">
        <v>135</v>
      </c>
      <c r="E162" s="12">
        <v>3131307</v>
      </c>
      <c r="F162" s="13" t="s">
        <v>52</v>
      </c>
      <c r="G162" s="13" t="str">
        <f>R162</f>
        <v>Região Intermediária de Ipatinga</v>
      </c>
      <c r="H162" s="14">
        <f>VLOOKUP(E162,Planilha1!A:D,4,FALSE)</f>
        <v>0.77100000000000002</v>
      </c>
      <c r="I162" s="13" t="s">
        <v>12</v>
      </c>
      <c r="J162" s="13" t="s">
        <v>12</v>
      </c>
      <c r="K162" s="13" t="s">
        <v>12</v>
      </c>
      <c r="L162" s="13" t="s">
        <v>12</v>
      </c>
      <c r="M162" s="13" t="s">
        <v>12</v>
      </c>
      <c r="N162" s="13" t="s">
        <v>13</v>
      </c>
      <c r="O162" s="15" t="s">
        <v>370</v>
      </c>
      <c r="P162" s="13" t="s">
        <v>2124</v>
      </c>
      <c r="Q162" s="13"/>
      <c r="R162" s="9" t="str">
        <f>VLOOKUP(E162,Planilha1!A:D,3,FALSE)</f>
        <v>Região Intermediária de Ipatinga</v>
      </c>
      <c r="S162" s="10">
        <f>COUNTIFS($A$5:$A$491,A162)</f>
        <v>1</v>
      </c>
      <c r="T162" s="10">
        <f>COUNTIF($B$5:$B$491,B162)</f>
        <v>1</v>
      </c>
      <c r="U162" s="10">
        <f>COUNTIF($C$5:$C$491,C162)</f>
        <v>1</v>
      </c>
    </row>
    <row r="163" spans="1:22" ht="71.25" customHeight="1" x14ac:dyDescent="0.25">
      <c r="A163" s="12">
        <v>276059</v>
      </c>
      <c r="B163" s="13" t="s">
        <v>158</v>
      </c>
      <c r="C163" s="13" t="s">
        <v>102</v>
      </c>
      <c r="D163" s="13" t="s">
        <v>126</v>
      </c>
      <c r="E163" s="12">
        <v>3168705</v>
      </c>
      <c r="F163" s="13" t="s">
        <v>108</v>
      </c>
      <c r="G163" s="13" t="str">
        <f>R163</f>
        <v>Região Intermediária de Ipatinga</v>
      </c>
      <c r="H163" s="14">
        <f>VLOOKUP(E163,Planilha1!A:D,4,FALSE)</f>
        <v>0.77</v>
      </c>
      <c r="I163" s="13" t="s">
        <v>12</v>
      </c>
      <c r="J163" s="13" t="s">
        <v>12</v>
      </c>
      <c r="K163" s="13" t="s">
        <v>12</v>
      </c>
      <c r="L163" s="13" t="s">
        <v>12</v>
      </c>
      <c r="M163" s="13" t="s">
        <v>12</v>
      </c>
      <c r="N163" s="13" t="s">
        <v>12</v>
      </c>
      <c r="O163" s="15" t="s">
        <v>111</v>
      </c>
      <c r="P163" s="13" t="s">
        <v>2124</v>
      </c>
      <c r="Q163" s="13" t="s">
        <v>2123</v>
      </c>
      <c r="R163" s="9" t="str">
        <f>VLOOKUP(E163,Planilha1!A:D,3,FALSE)</f>
        <v>Região Intermediária de Ipatinga</v>
      </c>
      <c r="S163" s="10">
        <f>COUNTIFS($A$5:$A$491,A163)</f>
        <v>1</v>
      </c>
      <c r="T163" s="10">
        <f>COUNTIF($B$5:$B$491,B163)</f>
        <v>1</v>
      </c>
      <c r="U163" s="10">
        <f>COUNTIF($C$5:$C$491,C163)</f>
        <v>1</v>
      </c>
      <c r="V163" s="8">
        <f>COUNTIF(I163:N163,"Sim")</f>
        <v>0</v>
      </c>
    </row>
    <row r="164" spans="1:22" ht="71.25" customHeight="1" x14ac:dyDescent="0.25">
      <c r="A164" s="12">
        <v>276065</v>
      </c>
      <c r="B164" s="13" t="s">
        <v>652</v>
      </c>
      <c r="C164" s="13" t="s">
        <v>653</v>
      </c>
      <c r="D164" s="13" t="s">
        <v>126</v>
      </c>
      <c r="E164" s="12">
        <v>3101508</v>
      </c>
      <c r="F164" s="13" t="s">
        <v>654</v>
      </c>
      <c r="G164" s="13" t="str">
        <f>R164</f>
        <v>Região Intermediária de Juíz de Fora</v>
      </c>
      <c r="H164" s="14">
        <f>VLOOKUP(E164,Planilha1!A:D,4,FALSE)</f>
        <v>0.72599999999999998</v>
      </c>
      <c r="I164" s="13" t="s">
        <v>12</v>
      </c>
      <c r="J164" s="13" t="s">
        <v>12</v>
      </c>
      <c r="K164" s="13" t="s">
        <v>12</v>
      </c>
      <c r="L164" s="13" t="s">
        <v>12</v>
      </c>
      <c r="M164" s="13" t="s">
        <v>12</v>
      </c>
      <c r="N164" s="13" t="s">
        <v>12</v>
      </c>
      <c r="O164" s="15" t="s">
        <v>195</v>
      </c>
      <c r="P164" s="13" t="s">
        <v>2124</v>
      </c>
      <c r="Q164" s="13" t="s">
        <v>2123</v>
      </c>
      <c r="R164" s="9" t="str">
        <f>VLOOKUP(E164,Planilha1!A:D,3,FALSE)</f>
        <v>Região Intermediária de Juíz de Fora</v>
      </c>
      <c r="S164" s="10">
        <f>COUNTIFS($A$5:$A$491,A164)</f>
        <v>1</v>
      </c>
      <c r="T164" s="10">
        <f>COUNTIF($B$5:$B$491,B164)</f>
        <v>1</v>
      </c>
      <c r="U164" s="10">
        <f>COUNTIF($C$5:$C$491,C164)</f>
        <v>1</v>
      </c>
    </row>
    <row r="165" spans="1:22" ht="71.25" customHeight="1" x14ac:dyDescent="0.25">
      <c r="A165" s="12">
        <v>276127</v>
      </c>
      <c r="B165" s="13" t="s">
        <v>1302</v>
      </c>
      <c r="C165" s="13" t="s">
        <v>1303</v>
      </c>
      <c r="D165" s="13" t="s">
        <v>126</v>
      </c>
      <c r="E165" s="12">
        <v>3106200</v>
      </c>
      <c r="F165" s="13" t="s">
        <v>18</v>
      </c>
      <c r="G165" s="13" t="str">
        <f>R165</f>
        <v>Região Intermediária de Belo Horizonte</v>
      </c>
      <c r="H165" s="14">
        <f>VLOOKUP(E165,Planilha1!A:D,4,FALSE)</f>
        <v>0.81</v>
      </c>
      <c r="I165" s="13" t="s">
        <v>13</v>
      </c>
      <c r="J165" s="13" t="s">
        <v>13</v>
      </c>
      <c r="K165" s="13" t="s">
        <v>12</v>
      </c>
      <c r="L165" s="13" t="s">
        <v>12</v>
      </c>
      <c r="M165" s="13" t="s">
        <v>12</v>
      </c>
      <c r="N165" s="13" t="s">
        <v>13</v>
      </c>
      <c r="O165" s="16">
        <v>80</v>
      </c>
      <c r="P165" s="13" t="s">
        <v>2124</v>
      </c>
      <c r="Q165" s="13" t="s">
        <v>2125</v>
      </c>
      <c r="R165" s="9" t="str">
        <f>VLOOKUP(E165,Planilha1!A:D,3,FALSE)</f>
        <v>Região Intermediária de Belo Horizonte</v>
      </c>
      <c r="S165" s="10">
        <f>COUNTIFS($A$5:$A$491,A165)</f>
        <v>1</v>
      </c>
      <c r="T165" s="10">
        <f>COUNTIF($B$5:$B$491,B165)</f>
        <v>1</v>
      </c>
      <c r="U165" s="10">
        <f>COUNTIF($C$5:$C$491,C165)</f>
        <v>1</v>
      </c>
      <c r="V165" s="8">
        <f>COUNTIF(I165:N165,"Sim")</f>
        <v>3</v>
      </c>
    </row>
    <row r="166" spans="1:22" ht="71.25" customHeight="1" x14ac:dyDescent="0.25">
      <c r="A166" s="12">
        <v>276135</v>
      </c>
      <c r="B166" s="13" t="s">
        <v>1003</v>
      </c>
      <c r="C166" s="13" t="s">
        <v>1004</v>
      </c>
      <c r="D166" s="13" t="s">
        <v>135</v>
      </c>
      <c r="E166" s="12">
        <v>3131307</v>
      </c>
      <c r="F166" s="13" t="s">
        <v>52</v>
      </c>
      <c r="G166" s="13" t="str">
        <f>R166</f>
        <v>Região Intermediária de Ipatinga</v>
      </c>
      <c r="H166" s="14">
        <f>VLOOKUP(E166,Planilha1!A:D,4,FALSE)</f>
        <v>0.77100000000000002</v>
      </c>
      <c r="I166" s="13" t="s">
        <v>12</v>
      </c>
      <c r="J166" s="13" t="s">
        <v>12</v>
      </c>
      <c r="K166" s="13" t="s">
        <v>12</v>
      </c>
      <c r="L166" s="13" t="s">
        <v>12</v>
      </c>
      <c r="M166" s="13" t="s">
        <v>12</v>
      </c>
      <c r="N166" s="13" t="s">
        <v>13</v>
      </c>
      <c r="O166" s="15" t="s">
        <v>28</v>
      </c>
      <c r="P166" s="13" t="s">
        <v>2124</v>
      </c>
      <c r="Q166" s="13"/>
      <c r="R166" s="9" t="str">
        <f>VLOOKUP(E166,Planilha1!A:D,3,FALSE)</f>
        <v>Região Intermediária de Ipatinga</v>
      </c>
      <c r="S166" s="10">
        <f>COUNTIFS($A$5:$A$491,A166)</f>
        <v>1</v>
      </c>
      <c r="T166" s="10">
        <f>COUNTIF($B$5:$B$491,B166)</f>
        <v>1</v>
      </c>
      <c r="U166" s="10">
        <f>COUNTIF($C$5:$C$491,C166)</f>
        <v>1</v>
      </c>
    </row>
    <row r="167" spans="1:22" ht="71.25" customHeight="1" x14ac:dyDescent="0.25">
      <c r="A167" s="12">
        <v>276192</v>
      </c>
      <c r="B167" s="13" t="s">
        <v>498</v>
      </c>
      <c r="C167" s="13" t="s">
        <v>499</v>
      </c>
      <c r="D167" s="13" t="s">
        <v>126</v>
      </c>
      <c r="E167" s="12">
        <v>3162500</v>
      </c>
      <c r="F167" s="13" t="s">
        <v>56</v>
      </c>
      <c r="G167" s="13" t="str">
        <f>R167</f>
        <v>Região Intermediária de Barbacena</v>
      </c>
      <c r="H167" s="14">
        <f>VLOOKUP(E167,Planilha1!A:D,4,FALSE)</f>
        <v>0.75800000000000001</v>
      </c>
      <c r="I167" s="13" t="s">
        <v>13</v>
      </c>
      <c r="J167" s="13" t="s">
        <v>12</v>
      </c>
      <c r="K167" s="13" t="s">
        <v>12</v>
      </c>
      <c r="L167" s="13" t="s">
        <v>12</v>
      </c>
      <c r="M167" s="13" t="s">
        <v>12</v>
      </c>
      <c r="N167" s="13" t="s">
        <v>13</v>
      </c>
      <c r="O167" s="15" t="s">
        <v>72</v>
      </c>
      <c r="P167" s="13" t="s">
        <v>2124</v>
      </c>
      <c r="Q167" s="13" t="s">
        <v>2125</v>
      </c>
      <c r="R167" s="9" t="str">
        <f>VLOOKUP(E167,Planilha1!A:D,3,FALSE)</f>
        <v>Região Intermediária de Barbacena</v>
      </c>
      <c r="S167" s="10">
        <f>COUNTIFS($A$5:$A$491,A167)</f>
        <v>1</v>
      </c>
      <c r="T167" s="10">
        <f>COUNTIF($B$5:$B$491,B167)</f>
        <v>1</v>
      </c>
      <c r="U167" s="10">
        <f>COUNTIF($C$5:$C$491,C167)</f>
        <v>1</v>
      </c>
    </row>
    <row r="168" spans="1:22" ht="71.25" customHeight="1" x14ac:dyDescent="0.25">
      <c r="A168" s="12">
        <v>276244</v>
      </c>
      <c r="B168" s="13" t="s">
        <v>1001</v>
      </c>
      <c r="C168" s="13" t="s">
        <v>1002</v>
      </c>
      <c r="D168" s="13" t="s">
        <v>126</v>
      </c>
      <c r="E168" s="12">
        <v>3168606</v>
      </c>
      <c r="F168" s="13" t="s">
        <v>64</v>
      </c>
      <c r="G168" s="13" t="str">
        <f>R168</f>
        <v>Região Intermediária de Teófilo Otoni</v>
      </c>
      <c r="H168" s="14">
        <f>VLOOKUP(E168,Planilha1!A:D,4,FALSE)</f>
        <v>0.70099999999999996</v>
      </c>
      <c r="I168" s="13" t="s">
        <v>13</v>
      </c>
      <c r="J168" s="13" t="s">
        <v>13</v>
      </c>
      <c r="K168" s="13" t="s">
        <v>12</v>
      </c>
      <c r="L168" s="13" t="s">
        <v>12</v>
      </c>
      <c r="M168" s="13" t="s">
        <v>12</v>
      </c>
      <c r="N168" s="13" t="s">
        <v>12</v>
      </c>
      <c r="O168" s="15" t="s">
        <v>20</v>
      </c>
      <c r="P168" s="13" t="s">
        <v>2124</v>
      </c>
      <c r="Q168" s="13" t="s">
        <v>2121</v>
      </c>
      <c r="R168" s="9" t="str">
        <f>VLOOKUP(E168,Planilha1!A:D,3,FALSE)</f>
        <v>Região Intermediária de Teófilo Otoni</v>
      </c>
      <c r="S168" s="10">
        <f>COUNTIFS($A$5:$A$491,A168)</f>
        <v>1</v>
      </c>
      <c r="T168" s="10">
        <f>COUNTIF($B$5:$B$491,B168)</f>
        <v>1</v>
      </c>
      <c r="U168" s="10">
        <f>COUNTIF($C$5:$C$491,C168)</f>
        <v>1</v>
      </c>
    </row>
    <row r="169" spans="1:22" ht="71.25" customHeight="1" x14ac:dyDescent="0.25">
      <c r="A169" s="12">
        <v>276249</v>
      </c>
      <c r="B169" s="13" t="s">
        <v>1100</v>
      </c>
      <c r="C169" s="13" t="s">
        <v>1101</v>
      </c>
      <c r="D169" s="13" t="s">
        <v>126</v>
      </c>
      <c r="E169" s="12">
        <v>3131307</v>
      </c>
      <c r="F169" s="13" t="s">
        <v>52</v>
      </c>
      <c r="G169" s="13" t="str">
        <f>R169</f>
        <v>Região Intermediária de Ipatinga</v>
      </c>
      <c r="H169" s="14">
        <f>VLOOKUP(E169,Planilha1!A:D,4,FALSE)</f>
        <v>0.77100000000000002</v>
      </c>
      <c r="I169" s="13" t="s">
        <v>12</v>
      </c>
      <c r="J169" s="13" t="s">
        <v>13</v>
      </c>
      <c r="K169" s="13" t="s">
        <v>12</v>
      </c>
      <c r="L169" s="13" t="s">
        <v>12</v>
      </c>
      <c r="M169" s="13" t="s">
        <v>12</v>
      </c>
      <c r="N169" s="13" t="s">
        <v>13</v>
      </c>
      <c r="O169" s="15">
        <v>81.75</v>
      </c>
      <c r="P169" s="13" t="s">
        <v>2124</v>
      </c>
      <c r="Q169" s="13" t="s">
        <v>2123</v>
      </c>
      <c r="R169" s="9" t="str">
        <f>VLOOKUP(E169,Planilha1!A:D,3,FALSE)</f>
        <v>Região Intermediária de Ipatinga</v>
      </c>
      <c r="S169" s="10">
        <f>COUNTIFS($A$5:$A$491,A169)</f>
        <v>1</v>
      </c>
      <c r="T169" s="10">
        <f>COUNTIF($B$5:$B$491,B169)</f>
        <v>1</v>
      </c>
      <c r="U169" s="10">
        <f>COUNTIF($C$5:$C$491,C169)</f>
        <v>1</v>
      </c>
    </row>
    <row r="170" spans="1:22" ht="71.25" customHeight="1" x14ac:dyDescent="0.25">
      <c r="A170" s="12">
        <v>276294</v>
      </c>
      <c r="B170" s="13" t="s">
        <v>338</v>
      </c>
      <c r="C170" s="13" t="s">
        <v>339</v>
      </c>
      <c r="D170" s="13" t="s">
        <v>135</v>
      </c>
      <c r="E170" s="12">
        <v>3104205</v>
      </c>
      <c r="F170" s="13" t="s">
        <v>340</v>
      </c>
      <c r="G170" s="13" t="str">
        <f>R170</f>
        <v>Região Intermediária de Divinópolis</v>
      </c>
      <c r="H170" s="14">
        <f>VLOOKUP(E170,Planilha1!A:D,4,FALSE)</f>
        <v>0.749</v>
      </c>
      <c r="I170" s="13" t="s">
        <v>12</v>
      </c>
      <c r="J170" s="13" t="s">
        <v>12</v>
      </c>
      <c r="K170" s="13" t="s">
        <v>12</v>
      </c>
      <c r="L170" s="13" t="s">
        <v>12</v>
      </c>
      <c r="M170" s="13" t="s">
        <v>12</v>
      </c>
      <c r="N170" s="13" t="s">
        <v>13</v>
      </c>
      <c r="O170" s="15" t="s">
        <v>341</v>
      </c>
      <c r="P170" s="13" t="s">
        <v>2124</v>
      </c>
      <c r="Q170" s="13"/>
      <c r="R170" s="9" t="str">
        <f>VLOOKUP(E170,Planilha1!A:D,3,FALSE)</f>
        <v>Região Intermediária de Divinópolis</v>
      </c>
      <c r="S170" s="10">
        <f>COUNTIFS($A$5:$A$491,A170)</f>
        <v>1</v>
      </c>
      <c r="T170" s="10">
        <f>COUNTIF($B$5:$B$491,B170)</f>
        <v>1</v>
      </c>
      <c r="U170" s="10">
        <f>COUNTIF($C$5:$C$491,C170)</f>
        <v>1</v>
      </c>
    </row>
    <row r="171" spans="1:22" ht="71.25" customHeight="1" x14ac:dyDescent="0.25">
      <c r="A171" s="12">
        <v>276361</v>
      </c>
      <c r="B171" s="13" t="s">
        <v>496</v>
      </c>
      <c r="C171" s="13" t="s">
        <v>497</v>
      </c>
      <c r="D171" s="13" t="s">
        <v>135</v>
      </c>
      <c r="E171" s="12">
        <v>3127701</v>
      </c>
      <c r="F171" s="13" t="s">
        <v>105</v>
      </c>
      <c r="G171" s="13" t="str">
        <f>R171</f>
        <v>Região Intermediária de Governador Valadares</v>
      </c>
      <c r="H171" s="14">
        <f>VLOOKUP(E171,Planilha1!A:D,4,FALSE)</f>
        <v>0.72699999999999998</v>
      </c>
      <c r="I171" s="13" t="s">
        <v>12</v>
      </c>
      <c r="J171" s="13" t="s">
        <v>12</v>
      </c>
      <c r="K171" s="13" t="s">
        <v>12</v>
      </c>
      <c r="L171" s="13" t="s">
        <v>12</v>
      </c>
      <c r="M171" s="13" t="s">
        <v>12</v>
      </c>
      <c r="N171" s="13" t="s">
        <v>13</v>
      </c>
      <c r="O171" s="15" t="s">
        <v>370</v>
      </c>
      <c r="P171" s="13" t="s">
        <v>2124</v>
      </c>
      <c r="Q171" s="13"/>
      <c r="R171" s="9" t="str">
        <f>VLOOKUP(E171,Planilha1!A:D,3,FALSE)</f>
        <v>Região Intermediária de Governador Valadares</v>
      </c>
      <c r="S171" s="10">
        <f>COUNTIFS($A$5:$A$491,A171)</f>
        <v>1</v>
      </c>
      <c r="T171" s="10">
        <f>COUNTIF($B$5:$B$491,B171)</f>
        <v>1</v>
      </c>
      <c r="U171" s="10">
        <f>COUNTIF($C$5:$C$491,C171)</f>
        <v>1</v>
      </c>
    </row>
    <row r="172" spans="1:22" ht="71.25" customHeight="1" x14ac:dyDescent="0.25">
      <c r="A172" s="12">
        <v>271768</v>
      </c>
      <c r="B172" s="13" t="s">
        <v>807</v>
      </c>
      <c r="C172" s="13" t="s">
        <v>808</v>
      </c>
      <c r="D172" s="13" t="s">
        <v>126</v>
      </c>
      <c r="E172" s="12">
        <v>3162500</v>
      </c>
      <c r="F172" s="13" t="s">
        <v>56</v>
      </c>
      <c r="G172" s="13" t="str">
        <f>R172</f>
        <v>Região Intermediária de Barbacena</v>
      </c>
      <c r="H172" s="14">
        <f>VLOOKUP(E172,Planilha1!A:D,4,FALSE)</f>
        <v>0.75800000000000001</v>
      </c>
      <c r="I172" s="13" t="s">
        <v>12</v>
      </c>
      <c r="J172" s="13" t="s">
        <v>12</v>
      </c>
      <c r="K172" s="13" t="s">
        <v>12</v>
      </c>
      <c r="L172" s="13" t="s">
        <v>12</v>
      </c>
      <c r="M172" s="13" t="s">
        <v>12</v>
      </c>
      <c r="N172" s="13" t="s">
        <v>12</v>
      </c>
      <c r="O172" s="15" t="s">
        <v>121</v>
      </c>
      <c r="P172" s="13" t="s">
        <v>2124</v>
      </c>
      <c r="Q172" s="13" t="s">
        <v>2123</v>
      </c>
      <c r="R172" s="9" t="str">
        <f>VLOOKUP(E172,Planilha1!A:D,3,FALSE)</f>
        <v>Região Intermediária de Barbacena</v>
      </c>
      <c r="S172" s="10">
        <f>COUNTIFS($A$5:$A$491,A172)</f>
        <v>1</v>
      </c>
      <c r="T172" s="10">
        <f>COUNTIF($B$5:$B$491,B172)</f>
        <v>1</v>
      </c>
      <c r="U172" s="10">
        <f>COUNTIF($C$5:$C$491,C172)</f>
        <v>1</v>
      </c>
    </row>
    <row r="173" spans="1:22" ht="71.25" customHeight="1" x14ac:dyDescent="0.25">
      <c r="A173" s="12">
        <v>237155</v>
      </c>
      <c r="B173" s="13" t="s">
        <v>255</v>
      </c>
      <c r="C173" s="13" t="s">
        <v>85</v>
      </c>
      <c r="D173" s="13" t="s">
        <v>126</v>
      </c>
      <c r="E173" s="12">
        <v>3136702</v>
      </c>
      <c r="F173" s="13" t="s">
        <v>42</v>
      </c>
      <c r="G173" s="13" t="str">
        <f>R173</f>
        <v>Região Intermediária de Juíz de Fora</v>
      </c>
      <c r="H173" s="14">
        <f>VLOOKUP(E173,Planilha1!A:D,4,FALSE)</f>
        <v>0.77800000000000002</v>
      </c>
      <c r="I173" s="13" t="s">
        <v>12</v>
      </c>
      <c r="J173" s="13" t="s">
        <v>12</v>
      </c>
      <c r="K173" s="13" t="s">
        <v>12</v>
      </c>
      <c r="L173" s="13" t="s">
        <v>12</v>
      </c>
      <c r="M173" s="13" t="s">
        <v>12</v>
      </c>
      <c r="N173" s="13" t="s">
        <v>13</v>
      </c>
      <c r="O173" s="17" t="s">
        <v>2098</v>
      </c>
      <c r="P173" s="17" t="s">
        <v>2093</v>
      </c>
      <c r="Q173" s="18" t="s">
        <v>2116</v>
      </c>
      <c r="R173" s="9" t="str">
        <f>VLOOKUP(E173,Planilha1!A:D,3,FALSE)</f>
        <v>Região Intermediária de Juíz de Fora</v>
      </c>
      <c r="S173" s="10">
        <f>COUNTIFS($A$5:$A$491,A173)</f>
        <v>1</v>
      </c>
      <c r="T173" s="10">
        <f>COUNTIF($B$5:$B$491,B173)</f>
        <v>2</v>
      </c>
      <c r="U173" s="10">
        <f>COUNTIF($C$5:$C$491,C173)</f>
        <v>2</v>
      </c>
      <c r="V173" s="8">
        <f>COUNTIF(I173:N173,"Sim")</f>
        <v>1</v>
      </c>
    </row>
    <row r="174" spans="1:22" ht="71.25" customHeight="1" x14ac:dyDescent="0.25">
      <c r="A174" s="12">
        <v>237577</v>
      </c>
      <c r="B174" s="13" t="s">
        <v>1072</v>
      </c>
      <c r="C174" s="13" t="s">
        <v>1073</v>
      </c>
      <c r="D174" s="13" t="s">
        <v>126</v>
      </c>
      <c r="E174" s="12">
        <v>3126604</v>
      </c>
      <c r="F174" s="13" t="s">
        <v>1074</v>
      </c>
      <c r="G174" s="13" t="str">
        <f>R174</f>
        <v>Região Intermediária de Montes Claros</v>
      </c>
      <c r="H174" s="14">
        <f>VLOOKUP(E174,Planilha1!A:D,4,FALSE)</f>
        <v>0.625</v>
      </c>
      <c r="I174" s="13" t="s">
        <v>12</v>
      </c>
      <c r="J174" s="13" t="s">
        <v>12</v>
      </c>
      <c r="K174" s="13" t="s">
        <v>12</v>
      </c>
      <c r="L174" s="13" t="s">
        <v>12</v>
      </c>
      <c r="M174" s="13" t="s">
        <v>12</v>
      </c>
      <c r="N174" s="13" t="s">
        <v>12</v>
      </c>
      <c r="O174" s="15" t="s">
        <v>2098</v>
      </c>
      <c r="P174" s="16" t="s">
        <v>2093</v>
      </c>
      <c r="Q174" s="13" t="s">
        <v>2094</v>
      </c>
      <c r="R174" s="9" t="str">
        <f>VLOOKUP(E174,Planilha1!A:D,3,FALSE)</f>
        <v>Região Intermediária de Montes Claros</v>
      </c>
      <c r="S174" s="10">
        <f>COUNTIFS($A$5:$A$491,A174)</f>
        <v>1</v>
      </c>
      <c r="T174" s="10">
        <f>COUNTIF($B$5:$B$491,B174)</f>
        <v>1</v>
      </c>
      <c r="U174" s="10">
        <f>COUNTIF($C$5:$C$491,C174)</f>
        <v>1</v>
      </c>
    </row>
    <row r="175" spans="1:22" ht="71.25" customHeight="1" x14ac:dyDescent="0.25">
      <c r="A175" s="12">
        <v>238116</v>
      </c>
      <c r="B175" s="13" t="s">
        <v>388</v>
      </c>
      <c r="C175" s="13" t="s">
        <v>389</v>
      </c>
      <c r="D175" s="13" t="s">
        <v>135</v>
      </c>
      <c r="E175" s="12">
        <v>3106200</v>
      </c>
      <c r="F175" s="13" t="s">
        <v>18</v>
      </c>
      <c r="G175" s="13" t="str">
        <f>R175</f>
        <v>Região Intermediária de Belo Horizonte</v>
      </c>
      <c r="H175" s="14">
        <f>VLOOKUP(E175,Planilha1!A:D,4,FALSE)</f>
        <v>0.81</v>
      </c>
      <c r="I175" s="13" t="s">
        <v>12</v>
      </c>
      <c r="J175" s="13" t="s">
        <v>12</v>
      </c>
      <c r="K175" s="13" t="s">
        <v>12</v>
      </c>
      <c r="L175" s="13" t="s">
        <v>12</v>
      </c>
      <c r="M175" s="13" t="s">
        <v>12</v>
      </c>
      <c r="N175" s="13" t="s">
        <v>12</v>
      </c>
      <c r="O175" s="17" t="s">
        <v>2098</v>
      </c>
      <c r="P175" s="17" t="s">
        <v>2093</v>
      </c>
      <c r="Q175" s="18" t="s">
        <v>2100</v>
      </c>
      <c r="R175" s="9" t="str">
        <f>VLOOKUP(E175,Planilha1!A:D,3,FALSE)</f>
        <v>Região Intermediária de Belo Horizonte</v>
      </c>
      <c r="S175" s="10">
        <f>COUNTIFS($A$5:$A$491,A175)</f>
        <v>1</v>
      </c>
      <c r="T175" s="10">
        <f>COUNTIF($B$5:$B$491,B175)</f>
        <v>2</v>
      </c>
      <c r="U175" s="10">
        <f>COUNTIF($C$5:$C$491,C175)</f>
        <v>2</v>
      </c>
    </row>
    <row r="176" spans="1:22" ht="71.25" customHeight="1" x14ac:dyDescent="0.25">
      <c r="A176" s="12">
        <v>239191</v>
      </c>
      <c r="B176" s="13" t="s">
        <v>353</v>
      </c>
      <c r="C176" s="13" t="s">
        <v>354</v>
      </c>
      <c r="D176" s="13" t="s">
        <v>126</v>
      </c>
      <c r="E176" s="12">
        <v>3106200</v>
      </c>
      <c r="F176" s="13" t="s">
        <v>18</v>
      </c>
      <c r="G176" s="13" t="str">
        <f>R176</f>
        <v>Região Intermediária de Belo Horizonte</v>
      </c>
      <c r="H176" s="14">
        <f>VLOOKUP(E176,Planilha1!A:D,4,FALSE)</f>
        <v>0.81</v>
      </c>
      <c r="I176" s="13" t="s">
        <v>13</v>
      </c>
      <c r="J176" s="13" t="s">
        <v>13</v>
      </c>
      <c r="K176" s="13" t="s">
        <v>12</v>
      </c>
      <c r="L176" s="13" t="s">
        <v>13</v>
      </c>
      <c r="M176" s="13" t="s">
        <v>12</v>
      </c>
      <c r="N176" s="13" t="s">
        <v>12</v>
      </c>
      <c r="O176" s="15" t="s">
        <v>2098</v>
      </c>
      <c r="P176" s="16" t="s">
        <v>2093</v>
      </c>
      <c r="Q176" s="13" t="s">
        <v>2094</v>
      </c>
      <c r="R176" s="9" t="str">
        <f>VLOOKUP(E176,Planilha1!A:D,3,FALSE)</f>
        <v>Região Intermediária de Belo Horizonte</v>
      </c>
      <c r="S176" s="10">
        <f>COUNTIFS($A$5:$A$491,A176)</f>
        <v>1</v>
      </c>
      <c r="T176" s="10">
        <f>COUNTIF($B$5:$B$491,B176)</f>
        <v>1</v>
      </c>
      <c r="U176" s="10">
        <f>COUNTIF($C$5:$C$491,C176)</f>
        <v>1</v>
      </c>
    </row>
    <row r="177" spans="1:22" ht="71.25" customHeight="1" x14ac:dyDescent="0.25">
      <c r="A177" s="12">
        <v>240863</v>
      </c>
      <c r="B177" s="13" t="s">
        <v>367</v>
      </c>
      <c r="C177" s="13" t="s">
        <v>368</v>
      </c>
      <c r="D177" s="13" t="s">
        <v>135</v>
      </c>
      <c r="E177" s="12">
        <v>3165537</v>
      </c>
      <c r="F177" s="13" t="s">
        <v>369</v>
      </c>
      <c r="G177" s="13" t="str">
        <f>R177</f>
        <v>Região Intermediária de Belo Horizonte</v>
      </c>
      <c r="H177" s="14">
        <f>VLOOKUP(E177,Planilha1!A:D,4,FALSE)</f>
        <v>0.73399999999999999</v>
      </c>
      <c r="I177" s="13" t="s">
        <v>12</v>
      </c>
      <c r="J177" s="13" t="s">
        <v>13</v>
      </c>
      <c r="K177" s="13" t="s">
        <v>12</v>
      </c>
      <c r="L177" s="13" t="s">
        <v>12</v>
      </c>
      <c r="M177" s="13" t="s">
        <v>12</v>
      </c>
      <c r="N177" s="13" t="s">
        <v>13</v>
      </c>
      <c r="O177" s="15" t="s">
        <v>2098</v>
      </c>
      <c r="P177" s="16" t="s">
        <v>2093</v>
      </c>
      <c r="Q177" s="13" t="s">
        <v>2104</v>
      </c>
      <c r="R177" s="9" t="str">
        <f>VLOOKUP(E177,Planilha1!A:D,3,FALSE)</f>
        <v>Região Intermediária de Belo Horizonte</v>
      </c>
      <c r="S177" s="10">
        <f>COUNTIFS($A$5:$A$491,A177)</f>
        <v>1</v>
      </c>
      <c r="T177" s="10">
        <f>COUNTIF($B$5:$B$491,B177)</f>
        <v>2</v>
      </c>
      <c r="U177" s="10">
        <f>COUNTIF($C$5:$C$491,C177)</f>
        <v>3</v>
      </c>
    </row>
    <row r="178" spans="1:22" ht="71.25" customHeight="1" x14ac:dyDescent="0.25">
      <c r="A178" s="12">
        <v>241244</v>
      </c>
      <c r="B178" s="13" t="s">
        <v>755</v>
      </c>
      <c r="C178" s="13" t="s">
        <v>756</v>
      </c>
      <c r="D178" s="13" t="s">
        <v>135</v>
      </c>
      <c r="E178" s="12">
        <v>3146107</v>
      </c>
      <c r="F178" s="13" t="s">
        <v>16</v>
      </c>
      <c r="G178" s="13" t="str">
        <f>R178</f>
        <v>Região Intermediária de Belo Horizonte</v>
      </c>
      <c r="H178" s="14">
        <f>VLOOKUP(E178,Planilha1!A:D,4,FALSE)</f>
        <v>0.74099999999999999</v>
      </c>
      <c r="I178" s="13" t="s">
        <v>12</v>
      </c>
      <c r="J178" s="13" t="s">
        <v>12</v>
      </c>
      <c r="K178" s="13" t="s">
        <v>12</v>
      </c>
      <c r="L178" s="13" t="s">
        <v>12</v>
      </c>
      <c r="M178" s="13" t="s">
        <v>12</v>
      </c>
      <c r="N178" s="13" t="s">
        <v>12</v>
      </c>
      <c r="O178" s="15" t="s">
        <v>2098</v>
      </c>
      <c r="P178" s="16" t="s">
        <v>2093</v>
      </c>
      <c r="Q178" s="13" t="s">
        <v>2094</v>
      </c>
      <c r="R178" s="9" t="str">
        <f>VLOOKUP(E178,Planilha1!A:D,3,FALSE)</f>
        <v>Região Intermediária de Belo Horizonte</v>
      </c>
      <c r="S178" s="10">
        <f>COUNTIFS($A$5:$A$491,A178)</f>
        <v>1</v>
      </c>
      <c r="T178" s="10">
        <f>COUNTIF($B$5:$B$491,B178)</f>
        <v>1</v>
      </c>
      <c r="U178" s="10">
        <f>COUNTIF($C$5:$C$491,C178)</f>
        <v>2</v>
      </c>
    </row>
    <row r="179" spans="1:22" ht="71.25" customHeight="1" x14ac:dyDescent="0.25">
      <c r="A179" s="12">
        <v>245517</v>
      </c>
      <c r="B179" s="13" t="s">
        <v>868</v>
      </c>
      <c r="C179" s="13" t="s">
        <v>869</v>
      </c>
      <c r="D179" s="13" t="s">
        <v>126</v>
      </c>
      <c r="E179" s="12">
        <v>3149309</v>
      </c>
      <c r="F179" s="13" t="s">
        <v>870</v>
      </c>
      <c r="G179" s="13" t="str">
        <f>R179</f>
        <v>Região Intermediária de Belo Horizonte</v>
      </c>
      <c r="H179" s="14">
        <f>VLOOKUP(E179,Planilha1!A:D,4,FALSE)</f>
        <v>0.75700000000000001</v>
      </c>
      <c r="I179" s="13" t="s">
        <v>13</v>
      </c>
      <c r="J179" s="13" t="s">
        <v>12</v>
      </c>
      <c r="K179" s="13" t="s">
        <v>12</v>
      </c>
      <c r="L179" s="13" t="s">
        <v>12</v>
      </c>
      <c r="M179" s="13" t="s">
        <v>12</v>
      </c>
      <c r="N179" s="13" t="s">
        <v>12</v>
      </c>
      <c r="O179" s="15" t="s">
        <v>2098</v>
      </c>
      <c r="P179" s="16" t="s">
        <v>2093</v>
      </c>
      <c r="Q179" s="13" t="s">
        <v>2094</v>
      </c>
      <c r="R179" s="9" t="str">
        <f>VLOOKUP(E179,Planilha1!A:D,3,FALSE)</f>
        <v>Região Intermediária de Belo Horizonte</v>
      </c>
      <c r="S179" s="10">
        <f>COUNTIFS($A$5:$A$491,A179)</f>
        <v>1</v>
      </c>
      <c r="T179" s="10">
        <f>COUNTIF($B$5:$B$491,B179)</f>
        <v>1</v>
      </c>
      <c r="U179" s="10">
        <f>COUNTIF($C$5:$C$491,C179)</f>
        <v>1</v>
      </c>
    </row>
    <row r="180" spans="1:22" ht="71.25" customHeight="1" x14ac:dyDescent="0.25">
      <c r="A180" s="12">
        <v>246512</v>
      </c>
      <c r="B180" s="13" t="s">
        <v>1151</v>
      </c>
      <c r="C180" s="13" t="s">
        <v>1152</v>
      </c>
      <c r="D180" s="13" t="s">
        <v>126</v>
      </c>
      <c r="E180" s="12">
        <v>3131703</v>
      </c>
      <c r="F180" s="13" t="s">
        <v>1153</v>
      </c>
      <c r="G180" s="13" t="str">
        <f>R180</f>
        <v>Região Intermediária de Belo Horizonte</v>
      </c>
      <c r="H180" s="14">
        <f>VLOOKUP(E180,Planilha1!A:D,4,FALSE)</f>
        <v>0.75600000000000001</v>
      </c>
      <c r="I180" s="13" t="s">
        <v>12</v>
      </c>
      <c r="J180" s="13" t="s">
        <v>13</v>
      </c>
      <c r="K180" s="13" t="s">
        <v>12</v>
      </c>
      <c r="L180" s="13" t="s">
        <v>12</v>
      </c>
      <c r="M180" s="13" t="s">
        <v>12</v>
      </c>
      <c r="N180" s="13" t="s">
        <v>12</v>
      </c>
      <c r="O180" s="15" t="s">
        <v>2098</v>
      </c>
      <c r="P180" s="16" t="s">
        <v>2093</v>
      </c>
      <c r="Q180" s="13" t="s">
        <v>2094</v>
      </c>
      <c r="R180" s="9" t="str">
        <f>VLOOKUP(E180,Planilha1!A:D,3,FALSE)</f>
        <v>Região Intermediária de Belo Horizonte</v>
      </c>
      <c r="S180" s="10">
        <f>COUNTIFS($A$5:$A$491,A180)</f>
        <v>1</v>
      </c>
      <c r="T180" s="10">
        <f>COUNTIF($B$5:$B$491,B180)</f>
        <v>1</v>
      </c>
      <c r="U180" s="10">
        <f>COUNTIF($C$5:$C$491,C180)</f>
        <v>1</v>
      </c>
    </row>
    <row r="181" spans="1:22" ht="71.25" customHeight="1" x14ac:dyDescent="0.25">
      <c r="A181" s="12">
        <v>247239</v>
      </c>
      <c r="B181" s="13" t="s">
        <v>206</v>
      </c>
      <c r="C181" s="13" t="s">
        <v>207</v>
      </c>
      <c r="D181" s="13" t="s">
        <v>126</v>
      </c>
      <c r="E181" s="12">
        <v>3143005</v>
      </c>
      <c r="F181" s="13" t="s">
        <v>208</v>
      </c>
      <c r="G181" s="13" t="str">
        <f>R181</f>
        <v>Região Intermediária de Varginha</v>
      </c>
      <c r="H181" s="14">
        <f>VLOOKUP(E181,Planilha1!A:D,4,FALSE)</f>
        <v>0.68799999999999994</v>
      </c>
      <c r="I181" s="13" t="s">
        <v>12</v>
      </c>
      <c r="J181" s="13" t="s">
        <v>13</v>
      </c>
      <c r="K181" s="13" t="s">
        <v>12</v>
      </c>
      <c r="L181" s="13" t="s">
        <v>12</v>
      </c>
      <c r="M181" s="13" t="s">
        <v>12</v>
      </c>
      <c r="N181" s="13" t="s">
        <v>12</v>
      </c>
      <c r="O181" s="17" t="s">
        <v>2098</v>
      </c>
      <c r="P181" s="17" t="s">
        <v>2093</v>
      </c>
      <c r="Q181" s="18" t="s">
        <v>2112</v>
      </c>
      <c r="R181" s="9" t="str">
        <f>VLOOKUP(E181,Planilha1!A:D,3,FALSE)</f>
        <v>Região Intermediária de Varginha</v>
      </c>
      <c r="S181" s="10">
        <f>COUNTIFS($A$5:$A$491,A181)</f>
        <v>1</v>
      </c>
      <c r="T181" s="10">
        <f>COUNTIF($B$5:$B$491,B181)</f>
        <v>2</v>
      </c>
      <c r="U181" s="10">
        <f>COUNTIF($C$5:$C$491,C181)</f>
        <v>2</v>
      </c>
    </row>
    <row r="182" spans="1:22" ht="71.25" customHeight="1" x14ac:dyDescent="0.25">
      <c r="A182" s="12">
        <v>247678</v>
      </c>
      <c r="B182" s="13" t="s">
        <v>350</v>
      </c>
      <c r="C182" s="13" t="s">
        <v>351</v>
      </c>
      <c r="D182" s="13" t="s">
        <v>126</v>
      </c>
      <c r="E182" s="12">
        <v>3113305</v>
      </c>
      <c r="F182" s="13" t="s">
        <v>352</v>
      </c>
      <c r="G182" s="13" t="str">
        <f>R182</f>
        <v>Região Intermediária de Juíz de Fora</v>
      </c>
      <c r="H182" s="14">
        <f>VLOOKUP(E182,Planilha1!A:D,4,FALSE)</f>
        <v>0.69499999999999995</v>
      </c>
      <c r="I182" s="13" t="s">
        <v>13</v>
      </c>
      <c r="J182" s="13" t="s">
        <v>12</v>
      </c>
      <c r="K182" s="13" t="s">
        <v>12</v>
      </c>
      <c r="L182" s="13" t="s">
        <v>12</v>
      </c>
      <c r="M182" s="13" t="s">
        <v>12</v>
      </c>
      <c r="N182" s="13" t="s">
        <v>12</v>
      </c>
      <c r="O182" s="15" t="s">
        <v>2098</v>
      </c>
      <c r="P182" s="16" t="s">
        <v>2093</v>
      </c>
      <c r="Q182" s="13" t="s">
        <v>2094</v>
      </c>
      <c r="R182" s="9" t="str">
        <f>VLOOKUP(E182,Planilha1!A:D,3,FALSE)</f>
        <v>Região Intermediária de Juíz de Fora</v>
      </c>
      <c r="S182" s="10">
        <f>COUNTIFS($A$5:$A$491,A182)</f>
        <v>1</v>
      </c>
      <c r="T182" s="10">
        <f>COUNTIF($B$5:$B$491,B182)</f>
        <v>1</v>
      </c>
      <c r="U182" s="10">
        <f>COUNTIF($C$5:$C$491,C182)</f>
        <v>1</v>
      </c>
    </row>
    <row r="183" spans="1:22" ht="71.25" customHeight="1" x14ac:dyDescent="0.25">
      <c r="A183" s="12">
        <v>248570</v>
      </c>
      <c r="B183" s="13" t="s">
        <v>757</v>
      </c>
      <c r="C183" s="13" t="s">
        <v>758</v>
      </c>
      <c r="D183" s="13" t="s">
        <v>126</v>
      </c>
      <c r="E183" s="12">
        <v>3106200</v>
      </c>
      <c r="F183" s="13" t="s">
        <v>18</v>
      </c>
      <c r="G183" s="13" t="str">
        <f>R183</f>
        <v>Região Intermediária de Belo Horizonte</v>
      </c>
      <c r="H183" s="14">
        <f>VLOOKUP(E183,Planilha1!A:D,4,FALSE)</f>
        <v>0.81</v>
      </c>
      <c r="I183" s="13" t="s">
        <v>12</v>
      </c>
      <c r="J183" s="13" t="s">
        <v>12</v>
      </c>
      <c r="K183" s="13" t="s">
        <v>12</v>
      </c>
      <c r="L183" s="13" t="s">
        <v>12</v>
      </c>
      <c r="M183" s="13" t="s">
        <v>12</v>
      </c>
      <c r="N183" s="13" t="s">
        <v>12</v>
      </c>
      <c r="O183" s="17" t="s">
        <v>2098</v>
      </c>
      <c r="P183" s="17" t="s">
        <v>2093</v>
      </c>
      <c r="Q183" s="18" t="s">
        <v>2101</v>
      </c>
      <c r="R183" s="9" t="str">
        <f>VLOOKUP(E183,Planilha1!A:D,3,FALSE)</f>
        <v>Região Intermediária de Belo Horizonte</v>
      </c>
      <c r="S183" s="10">
        <f>COUNTIFS($A$5:$A$491,A183)</f>
        <v>1</v>
      </c>
      <c r="T183" s="10">
        <f>COUNTIF($B$5:$B$491,B183)</f>
        <v>2</v>
      </c>
      <c r="U183" s="10">
        <f>COUNTIF($C$5:$C$491,C183)</f>
        <v>2</v>
      </c>
    </row>
    <row r="184" spans="1:22" ht="71.25" customHeight="1" x14ac:dyDescent="0.25">
      <c r="A184" s="12">
        <v>249257</v>
      </c>
      <c r="B184" s="13" t="s">
        <v>833</v>
      </c>
      <c r="C184" s="13" t="s">
        <v>834</v>
      </c>
      <c r="D184" s="13" t="s">
        <v>126</v>
      </c>
      <c r="E184" s="12">
        <v>3136603</v>
      </c>
      <c r="F184" s="13" t="s">
        <v>400</v>
      </c>
      <c r="G184" s="13" t="str">
        <f>R184</f>
        <v>Região Intermediária de Belo Horizonte</v>
      </c>
      <c r="H184" s="14">
        <f>VLOOKUP(E184,Planilha1!A:D,4,FALSE)</f>
        <v>0.66200000000000003</v>
      </c>
      <c r="I184" s="13" t="s">
        <v>12</v>
      </c>
      <c r="J184" s="13" t="s">
        <v>13</v>
      </c>
      <c r="K184" s="13" t="s">
        <v>12</v>
      </c>
      <c r="L184" s="13" t="s">
        <v>12</v>
      </c>
      <c r="M184" s="13" t="s">
        <v>12</v>
      </c>
      <c r="N184" s="13" t="s">
        <v>12</v>
      </c>
      <c r="O184" s="17" t="s">
        <v>2098</v>
      </c>
      <c r="P184" s="17" t="s">
        <v>2093</v>
      </c>
      <c r="Q184" s="18" t="s">
        <v>2106</v>
      </c>
      <c r="R184" s="9" t="str">
        <f>VLOOKUP(E184,Planilha1!A:D,3,FALSE)</f>
        <v>Região Intermediária de Belo Horizonte</v>
      </c>
      <c r="S184" s="10">
        <f>COUNTIFS($A$5:$A$491,A184)</f>
        <v>1</v>
      </c>
      <c r="T184" s="10">
        <f>COUNTIF($B$5:$B$491,B184)</f>
        <v>3</v>
      </c>
      <c r="U184" s="10">
        <f>COUNTIF($C$5:$C$491,C184)</f>
        <v>3</v>
      </c>
      <c r="V184" s="8">
        <f>COUNTIF(I184:N184,"Sim")</f>
        <v>1</v>
      </c>
    </row>
    <row r="185" spans="1:22" ht="71.25" customHeight="1" x14ac:dyDescent="0.25">
      <c r="A185" s="12">
        <v>250573</v>
      </c>
      <c r="B185" s="13" t="s">
        <v>153</v>
      </c>
      <c r="C185" s="13" t="s">
        <v>154</v>
      </c>
      <c r="D185" s="13" t="s">
        <v>126</v>
      </c>
      <c r="E185" s="12">
        <v>3127701</v>
      </c>
      <c r="F185" s="13" t="s">
        <v>105</v>
      </c>
      <c r="G185" s="13" t="str">
        <f>R185</f>
        <v>Região Intermediária de Governador Valadares</v>
      </c>
      <c r="H185" s="14">
        <f>VLOOKUP(E185,Planilha1!A:D,4,FALSE)</f>
        <v>0.72699999999999998</v>
      </c>
      <c r="I185" s="13" t="s">
        <v>13</v>
      </c>
      <c r="J185" s="13" t="s">
        <v>13</v>
      </c>
      <c r="K185" s="13" t="s">
        <v>12</v>
      </c>
      <c r="L185" s="13" t="s">
        <v>12</v>
      </c>
      <c r="M185" s="13" t="s">
        <v>12</v>
      </c>
      <c r="N185" s="13" t="s">
        <v>13</v>
      </c>
      <c r="O185" s="17" t="s">
        <v>2098</v>
      </c>
      <c r="P185" s="17" t="s">
        <v>2093</v>
      </c>
      <c r="Q185" s="18" t="s">
        <v>2118</v>
      </c>
      <c r="R185" s="9" t="str">
        <f>VLOOKUP(E185,Planilha1!A:D,3,FALSE)</f>
        <v>Região Intermediária de Governador Valadares</v>
      </c>
      <c r="S185" s="10">
        <f>COUNTIFS($A$5:$A$491,A185)</f>
        <v>1</v>
      </c>
      <c r="T185" s="10">
        <f>COUNTIF($B$5:$B$491,B185)</f>
        <v>2</v>
      </c>
      <c r="U185" s="10">
        <f>COUNTIF($C$5:$C$491,C185)</f>
        <v>2</v>
      </c>
    </row>
    <row r="186" spans="1:22" ht="71.25" customHeight="1" x14ac:dyDescent="0.25">
      <c r="A186" s="12">
        <v>252030</v>
      </c>
      <c r="B186" s="13" t="s">
        <v>430</v>
      </c>
      <c r="C186" s="13" t="s">
        <v>431</v>
      </c>
      <c r="D186" s="13" t="s">
        <v>126</v>
      </c>
      <c r="E186" s="12">
        <v>3106200</v>
      </c>
      <c r="F186" s="13" t="s">
        <v>93</v>
      </c>
      <c r="G186" s="13" t="str">
        <f>R186</f>
        <v>Região Intermediária de Belo Horizonte</v>
      </c>
      <c r="H186" s="14">
        <f>VLOOKUP(E186,Planilha1!A:D,4,FALSE)</f>
        <v>0.81</v>
      </c>
      <c r="I186" s="13" t="s">
        <v>13</v>
      </c>
      <c r="J186" s="13" t="s">
        <v>12</v>
      </c>
      <c r="K186" s="13" t="s">
        <v>12</v>
      </c>
      <c r="L186" s="13" t="s">
        <v>12</v>
      </c>
      <c r="M186" s="13" t="s">
        <v>12</v>
      </c>
      <c r="N186" s="13" t="s">
        <v>12</v>
      </c>
      <c r="O186" s="17" t="s">
        <v>2098</v>
      </c>
      <c r="P186" s="17" t="s">
        <v>2093</v>
      </c>
      <c r="Q186" s="18" t="s">
        <v>2111</v>
      </c>
      <c r="R186" s="9" t="str">
        <f>VLOOKUP(E186,Planilha1!A:D,3,FALSE)</f>
        <v>Região Intermediária de Belo Horizonte</v>
      </c>
      <c r="S186" s="10">
        <f>COUNTIFS($A$5:$A$491,A186)</f>
        <v>1</v>
      </c>
      <c r="T186" s="10">
        <f>COUNTIF($B$5:$B$491,B186)</f>
        <v>2</v>
      </c>
      <c r="U186" s="10">
        <f>COUNTIF($C$5:$C$491,C186)</f>
        <v>2</v>
      </c>
    </row>
    <row r="187" spans="1:22" ht="71.25" customHeight="1" x14ac:dyDescent="0.25">
      <c r="A187" s="12">
        <v>252132</v>
      </c>
      <c r="B187" s="13" t="s">
        <v>393</v>
      </c>
      <c r="C187" s="13" t="s">
        <v>394</v>
      </c>
      <c r="D187" s="13" t="s">
        <v>126</v>
      </c>
      <c r="E187" s="12">
        <v>3141405</v>
      </c>
      <c r="F187" s="13" t="s">
        <v>395</v>
      </c>
      <c r="G187" s="13" t="str">
        <f>R187</f>
        <v>Região Intermediária de Teófilo Otoni</v>
      </c>
      <c r="H187" s="14">
        <f>VLOOKUP(E187,Planilha1!A:D,4,FALSE)</f>
        <v>0.624</v>
      </c>
      <c r="I187" s="13" t="s">
        <v>13</v>
      </c>
      <c r="J187" s="13" t="s">
        <v>13</v>
      </c>
      <c r="K187" s="13" t="s">
        <v>12</v>
      </c>
      <c r="L187" s="13" t="s">
        <v>12</v>
      </c>
      <c r="M187" s="13" t="s">
        <v>12</v>
      </c>
      <c r="N187" s="13" t="s">
        <v>12</v>
      </c>
      <c r="O187" s="17" t="s">
        <v>2098</v>
      </c>
      <c r="P187" s="17" t="s">
        <v>2093</v>
      </c>
      <c r="Q187" s="18" t="s">
        <v>2113</v>
      </c>
      <c r="R187" s="9" t="str">
        <f>VLOOKUP(E187,Planilha1!A:D,3,FALSE)</f>
        <v>Região Intermediária de Teófilo Otoni</v>
      </c>
      <c r="S187" s="10">
        <f>COUNTIFS($A$5:$A$491,A187)</f>
        <v>1</v>
      </c>
      <c r="T187" s="10">
        <f>COUNTIF($B$5:$B$491,B187)</f>
        <v>2</v>
      </c>
      <c r="U187" s="10">
        <f>COUNTIF($C$5:$C$491,C187)</f>
        <v>3</v>
      </c>
    </row>
    <row r="188" spans="1:22" ht="71.25" customHeight="1" x14ac:dyDescent="0.25">
      <c r="A188" s="12">
        <v>253832</v>
      </c>
      <c r="B188" s="13" t="s">
        <v>789</v>
      </c>
      <c r="C188" s="13" t="s">
        <v>43</v>
      </c>
      <c r="D188" s="13" t="s">
        <v>126</v>
      </c>
      <c r="E188" s="12">
        <v>3133006</v>
      </c>
      <c r="F188" s="13" t="s">
        <v>44</v>
      </c>
      <c r="G188" s="13" t="str">
        <f>R188</f>
        <v>Região Intermediária de Pouso Alegre</v>
      </c>
      <c r="H188" s="14">
        <f>VLOOKUP(E188,Planilha1!A:D,4,FALSE)</f>
        <v>0.70499999999999996</v>
      </c>
      <c r="I188" s="13" t="s">
        <v>12</v>
      </c>
      <c r="J188" s="13" t="s">
        <v>12</v>
      </c>
      <c r="K188" s="13" t="s">
        <v>12</v>
      </c>
      <c r="L188" s="13" t="s">
        <v>12</v>
      </c>
      <c r="M188" s="13" t="s">
        <v>12</v>
      </c>
      <c r="N188" s="13" t="s">
        <v>13</v>
      </c>
      <c r="O188" s="17" t="s">
        <v>2098</v>
      </c>
      <c r="P188" s="17" t="s">
        <v>2093</v>
      </c>
      <c r="Q188" s="18" t="s">
        <v>2107</v>
      </c>
      <c r="R188" s="9" t="str">
        <f>VLOOKUP(E188,Planilha1!A:D,3,FALSE)</f>
        <v>Região Intermediária de Pouso Alegre</v>
      </c>
      <c r="S188" s="10">
        <f>COUNTIFS($A$5:$A$491,A188)</f>
        <v>1</v>
      </c>
      <c r="T188" s="10">
        <f>COUNTIF($B$5:$B$491,B188)</f>
        <v>2</v>
      </c>
      <c r="U188" s="10">
        <f>COUNTIF($C$5:$C$491,C188)</f>
        <v>2</v>
      </c>
    </row>
    <row r="189" spans="1:22" ht="71.25" customHeight="1" x14ac:dyDescent="0.25">
      <c r="A189" s="12">
        <v>254361</v>
      </c>
      <c r="B189" s="13" t="s">
        <v>1035</v>
      </c>
      <c r="C189" s="13" t="s">
        <v>1258</v>
      </c>
      <c r="D189" s="13" t="s">
        <v>135</v>
      </c>
      <c r="E189" s="12">
        <v>3162500</v>
      </c>
      <c r="F189" s="13" t="s">
        <v>308</v>
      </c>
      <c r="G189" s="13" t="str">
        <f>R189</f>
        <v>Região Intermediária de Barbacena</v>
      </c>
      <c r="H189" s="14">
        <f>VLOOKUP(E189,Planilha1!A:D,4,FALSE)</f>
        <v>0.75800000000000001</v>
      </c>
      <c r="I189" s="13" t="s">
        <v>12</v>
      </c>
      <c r="J189" s="13" t="s">
        <v>12</v>
      </c>
      <c r="K189" s="13" t="s">
        <v>12</v>
      </c>
      <c r="L189" s="13" t="s">
        <v>12</v>
      </c>
      <c r="M189" s="13" t="s">
        <v>12</v>
      </c>
      <c r="N189" s="13" t="s">
        <v>12</v>
      </c>
      <c r="O189" s="16" t="s">
        <v>2098</v>
      </c>
      <c r="P189" s="16" t="s">
        <v>2093</v>
      </c>
      <c r="Q189" s="13" t="s">
        <v>2094</v>
      </c>
      <c r="R189" s="9" t="str">
        <f>VLOOKUP(E189,Planilha1!A:D,3,FALSE)</f>
        <v>Região Intermediária de Barbacena</v>
      </c>
      <c r="S189" s="10">
        <f>COUNTIFS($A$5:$A$491,A189)</f>
        <v>1</v>
      </c>
      <c r="T189" s="10">
        <f>COUNTIF($B$5:$B$491,B189)</f>
        <v>2</v>
      </c>
      <c r="U189" s="10">
        <f>COUNTIF($C$5:$C$491,C189)</f>
        <v>1</v>
      </c>
    </row>
    <row r="190" spans="1:22" ht="71.25" customHeight="1" x14ac:dyDescent="0.25">
      <c r="A190" s="12">
        <v>254495</v>
      </c>
      <c r="B190" s="13" t="s">
        <v>1036</v>
      </c>
      <c r="C190" s="13" t="s">
        <v>193</v>
      </c>
      <c r="D190" s="13" t="s">
        <v>135</v>
      </c>
      <c r="E190" s="12">
        <v>3162500</v>
      </c>
      <c r="F190" s="13" t="s">
        <v>1037</v>
      </c>
      <c r="G190" s="13" t="str">
        <f>R190</f>
        <v>Região Intermediária de Barbacena</v>
      </c>
      <c r="H190" s="14">
        <f>VLOOKUP(E190,Planilha1!A:D,4,FALSE)</f>
        <v>0.75800000000000001</v>
      </c>
      <c r="I190" s="13" t="s">
        <v>12</v>
      </c>
      <c r="J190" s="13" t="s">
        <v>12</v>
      </c>
      <c r="K190" s="13" t="s">
        <v>12</v>
      </c>
      <c r="L190" s="13" t="s">
        <v>12</v>
      </c>
      <c r="M190" s="13" t="s">
        <v>12</v>
      </c>
      <c r="N190" s="13" t="s">
        <v>12</v>
      </c>
      <c r="O190" s="17" t="s">
        <v>2098</v>
      </c>
      <c r="P190" s="17" t="s">
        <v>2093</v>
      </c>
      <c r="Q190" s="18" t="s">
        <v>2109</v>
      </c>
      <c r="R190" s="9" t="str">
        <f>VLOOKUP(E190,Planilha1!A:D,3,FALSE)</f>
        <v>Região Intermediária de Barbacena</v>
      </c>
      <c r="S190" s="10">
        <f>COUNTIFS($A$5:$A$491,A190)</f>
        <v>1</v>
      </c>
      <c r="T190" s="10">
        <f>COUNTIF($B$5:$B$491,B190)</f>
        <v>1</v>
      </c>
      <c r="U190" s="10">
        <f>COUNTIF($C$5:$C$491,C190)</f>
        <v>4</v>
      </c>
    </row>
    <row r="191" spans="1:22" ht="71.25" customHeight="1" x14ac:dyDescent="0.25">
      <c r="A191" s="12">
        <v>254538</v>
      </c>
      <c r="B191" s="13" t="s">
        <v>787</v>
      </c>
      <c r="C191" s="13" t="s">
        <v>788</v>
      </c>
      <c r="D191" s="13" t="s">
        <v>135</v>
      </c>
      <c r="E191" s="12">
        <v>3109006</v>
      </c>
      <c r="F191" s="13" t="s">
        <v>74</v>
      </c>
      <c r="G191" s="13" t="str">
        <f>R191</f>
        <v>Região Intermediária de Belo Horizonte</v>
      </c>
      <c r="H191" s="14">
        <f>VLOOKUP(E191,Planilha1!A:D,4,FALSE)</f>
        <v>0.747</v>
      </c>
      <c r="I191" s="13" t="s">
        <v>12</v>
      </c>
      <c r="J191" s="13" t="s">
        <v>12</v>
      </c>
      <c r="K191" s="13" t="s">
        <v>12</v>
      </c>
      <c r="L191" s="13" t="s">
        <v>12</v>
      </c>
      <c r="M191" s="13" t="s">
        <v>12</v>
      </c>
      <c r="N191" s="13" t="s">
        <v>13</v>
      </c>
      <c r="O191" s="15" t="s">
        <v>2098</v>
      </c>
      <c r="P191" s="16" t="s">
        <v>2093</v>
      </c>
      <c r="Q191" s="13" t="s">
        <v>2094</v>
      </c>
      <c r="R191" s="9" t="str">
        <f>VLOOKUP(E191,Planilha1!A:D,3,FALSE)</f>
        <v>Região Intermediária de Belo Horizonte</v>
      </c>
      <c r="S191" s="10">
        <f>COUNTIFS($A$5:$A$491,A191)</f>
        <v>1</v>
      </c>
      <c r="T191" s="10">
        <f>COUNTIF($B$5:$B$491,B191)</f>
        <v>1</v>
      </c>
      <c r="U191" s="10">
        <f>COUNTIF($C$5:$C$491,C191)</f>
        <v>2</v>
      </c>
    </row>
    <row r="192" spans="1:22" ht="71.25" customHeight="1" x14ac:dyDescent="0.25">
      <c r="A192" s="12">
        <v>254676</v>
      </c>
      <c r="B192" s="13" t="s">
        <v>1259</v>
      </c>
      <c r="C192" s="13" t="s">
        <v>1260</v>
      </c>
      <c r="D192" s="13" t="s">
        <v>126</v>
      </c>
      <c r="E192" s="12">
        <v>3159001</v>
      </c>
      <c r="F192" s="13" t="s">
        <v>98</v>
      </c>
      <c r="G192" s="13" t="str">
        <f>R192</f>
        <v>Região Intermediária de Belo Horizonte</v>
      </c>
      <c r="H192" s="14">
        <f>VLOOKUP(E192,Planilha1!A:D,4,FALSE)</f>
        <v>0.66500000000000004</v>
      </c>
      <c r="I192" s="13" t="s">
        <v>12</v>
      </c>
      <c r="J192" s="13" t="s">
        <v>13</v>
      </c>
      <c r="K192" s="13" t="s">
        <v>12</v>
      </c>
      <c r="L192" s="13" t="s">
        <v>12</v>
      </c>
      <c r="M192" s="13" t="s">
        <v>12</v>
      </c>
      <c r="N192" s="13" t="s">
        <v>13</v>
      </c>
      <c r="O192" s="16" t="s">
        <v>2098</v>
      </c>
      <c r="P192" s="16" t="s">
        <v>2093</v>
      </c>
      <c r="Q192" s="13" t="s">
        <v>2094</v>
      </c>
      <c r="R192" s="9" t="str">
        <f>VLOOKUP(E192,Planilha1!A:D,3,FALSE)</f>
        <v>Região Intermediária de Belo Horizonte</v>
      </c>
      <c r="S192" s="10">
        <f>COUNTIFS($A$5:$A$491,A192)</f>
        <v>1</v>
      </c>
      <c r="T192" s="10">
        <f>COUNTIF($B$5:$B$491,B192)</f>
        <v>1</v>
      </c>
      <c r="U192" s="10">
        <f>COUNTIF($C$5:$C$491,C192)</f>
        <v>1</v>
      </c>
    </row>
    <row r="193" spans="1:22" ht="71.25" customHeight="1" x14ac:dyDescent="0.25">
      <c r="A193" s="12">
        <v>255285</v>
      </c>
      <c r="B193" s="13" t="s">
        <v>1035</v>
      </c>
      <c r="C193" s="13" t="s">
        <v>193</v>
      </c>
      <c r="D193" s="13" t="s">
        <v>135</v>
      </c>
      <c r="E193" s="12">
        <v>3162500</v>
      </c>
      <c r="F193" s="13" t="s">
        <v>194</v>
      </c>
      <c r="G193" s="13" t="str">
        <f>R193</f>
        <v>Região Intermediária de Barbacena</v>
      </c>
      <c r="H193" s="14">
        <f>VLOOKUP(E193,Planilha1!A:D,4,FALSE)</f>
        <v>0.75800000000000001</v>
      </c>
      <c r="I193" s="13" t="s">
        <v>12</v>
      </c>
      <c r="J193" s="13" t="s">
        <v>12</v>
      </c>
      <c r="K193" s="13" t="s">
        <v>12</v>
      </c>
      <c r="L193" s="13" t="s">
        <v>12</v>
      </c>
      <c r="M193" s="13" t="s">
        <v>12</v>
      </c>
      <c r="N193" s="13" t="s">
        <v>12</v>
      </c>
      <c r="O193" s="17" t="s">
        <v>2098</v>
      </c>
      <c r="P193" s="17" t="s">
        <v>2093</v>
      </c>
      <c r="Q193" s="18" t="s">
        <v>2109</v>
      </c>
      <c r="R193" s="9" t="str">
        <f>VLOOKUP(E193,Planilha1!A:D,3,FALSE)</f>
        <v>Região Intermediária de Barbacena</v>
      </c>
      <c r="S193" s="10">
        <f>COUNTIFS($A$5:$A$491,A193)</f>
        <v>1</v>
      </c>
      <c r="T193" s="10">
        <f>COUNTIF($B$5:$B$491,B193)</f>
        <v>2</v>
      </c>
      <c r="U193" s="10">
        <f>COUNTIF($C$5:$C$491,C193)</f>
        <v>4</v>
      </c>
      <c r="V193" s="8">
        <f>COUNTIF(I193:N193,"Sim")</f>
        <v>0</v>
      </c>
    </row>
    <row r="194" spans="1:22" ht="71.25" customHeight="1" x14ac:dyDescent="0.25">
      <c r="A194" s="12">
        <v>256397</v>
      </c>
      <c r="B194" s="13" t="s">
        <v>210</v>
      </c>
      <c r="C194" s="13" t="s">
        <v>211</v>
      </c>
      <c r="D194" s="13" t="s">
        <v>126</v>
      </c>
      <c r="E194" s="12">
        <v>3151800</v>
      </c>
      <c r="F194" s="13" t="s">
        <v>15</v>
      </c>
      <c r="G194" s="13" t="str">
        <f>R194</f>
        <v>Região Intermediária de Pouso Alegre</v>
      </c>
      <c r="H194" s="14">
        <f>VLOOKUP(E194,Planilha1!A:D,4,FALSE)</f>
        <v>0.77900000000000003</v>
      </c>
      <c r="I194" s="13" t="s">
        <v>12</v>
      </c>
      <c r="J194" s="13" t="s">
        <v>12</v>
      </c>
      <c r="K194" s="13" t="s">
        <v>12</v>
      </c>
      <c r="L194" s="13" t="s">
        <v>12</v>
      </c>
      <c r="M194" s="13" t="s">
        <v>12</v>
      </c>
      <c r="N194" s="13" t="s">
        <v>13</v>
      </c>
      <c r="O194" s="15" t="s">
        <v>2098</v>
      </c>
      <c r="P194" s="16" t="s">
        <v>2093</v>
      </c>
      <c r="Q194" s="13" t="s">
        <v>2094</v>
      </c>
      <c r="R194" s="9" t="str">
        <f>VLOOKUP(E194,Planilha1!A:D,3,FALSE)</f>
        <v>Região Intermediária de Pouso Alegre</v>
      </c>
      <c r="S194" s="10">
        <f>COUNTIFS($A$5:$A$491,A194)</f>
        <v>1</v>
      </c>
      <c r="T194" s="10">
        <f>COUNTIF($B$5:$B$491,B194)</f>
        <v>1</v>
      </c>
      <c r="U194" s="10">
        <f>COUNTIF($C$5:$C$491,C194)</f>
        <v>1</v>
      </c>
    </row>
    <row r="195" spans="1:22" ht="71.25" customHeight="1" x14ac:dyDescent="0.25">
      <c r="A195" s="12">
        <v>256494</v>
      </c>
      <c r="B195" s="13" t="s">
        <v>1239</v>
      </c>
      <c r="C195" s="13" t="s">
        <v>1240</v>
      </c>
      <c r="D195" s="13" t="s">
        <v>126</v>
      </c>
      <c r="E195" s="12">
        <v>3148301</v>
      </c>
      <c r="F195" s="13" t="s">
        <v>1241</v>
      </c>
      <c r="G195" s="13" t="str">
        <f>R195</f>
        <v>Região Intermediária de Juíz de Fora</v>
      </c>
      <c r="H195" s="14">
        <f>VLOOKUP(E195,Planilha1!A:D,4,FALSE)</f>
        <v>0.63700000000000001</v>
      </c>
      <c r="I195" s="13" t="s">
        <v>12</v>
      </c>
      <c r="J195" s="13" t="s">
        <v>12</v>
      </c>
      <c r="K195" s="13" t="s">
        <v>12</v>
      </c>
      <c r="L195" s="13" t="s">
        <v>12</v>
      </c>
      <c r="M195" s="13" t="s">
        <v>12</v>
      </c>
      <c r="N195" s="13" t="s">
        <v>13</v>
      </c>
      <c r="O195" s="15" t="s">
        <v>2098</v>
      </c>
      <c r="P195" s="19" t="s">
        <v>2093</v>
      </c>
      <c r="Q195" s="20" t="s">
        <v>2094</v>
      </c>
      <c r="R195" s="9" t="str">
        <f>VLOOKUP(E195,Planilha1!A:D,3,FALSE)</f>
        <v>Região Intermediária de Juíz de Fora</v>
      </c>
      <c r="S195" s="10">
        <f>COUNTIFS($A$5:$A$491,A195)</f>
        <v>1</v>
      </c>
      <c r="T195" s="10">
        <f>COUNTIF($B$5:$B$491,B195)</f>
        <v>1</v>
      </c>
      <c r="U195" s="10">
        <f>COUNTIF($C$5:$C$491,C195)</f>
        <v>1</v>
      </c>
    </row>
    <row r="196" spans="1:22" ht="71.25" customHeight="1" x14ac:dyDescent="0.25">
      <c r="A196" s="12">
        <v>258497</v>
      </c>
      <c r="B196" s="13" t="s">
        <v>1132</v>
      </c>
      <c r="C196" s="13" t="s">
        <v>1133</v>
      </c>
      <c r="D196" s="13" t="s">
        <v>135</v>
      </c>
      <c r="E196" s="12">
        <v>3106200</v>
      </c>
      <c r="F196" s="13" t="s">
        <v>18</v>
      </c>
      <c r="G196" s="13" t="str">
        <f>R196</f>
        <v>Região Intermediária de Belo Horizonte</v>
      </c>
      <c r="H196" s="14">
        <f>VLOOKUP(E196,Planilha1!A:D,4,FALSE)</f>
        <v>0.81</v>
      </c>
      <c r="I196" s="13" t="s">
        <v>12</v>
      </c>
      <c r="J196" s="13" t="s">
        <v>12</v>
      </c>
      <c r="K196" s="13" t="s">
        <v>12</v>
      </c>
      <c r="L196" s="13" t="s">
        <v>12</v>
      </c>
      <c r="M196" s="13" t="s">
        <v>12</v>
      </c>
      <c r="N196" s="13" t="s">
        <v>13</v>
      </c>
      <c r="O196" s="17" t="s">
        <v>2098</v>
      </c>
      <c r="P196" s="17" t="s">
        <v>2093</v>
      </c>
      <c r="Q196" s="18" t="s">
        <v>2117</v>
      </c>
      <c r="R196" s="9" t="str">
        <f>VLOOKUP(E196,Planilha1!A:D,3,FALSE)</f>
        <v>Região Intermediária de Belo Horizonte</v>
      </c>
      <c r="S196" s="10">
        <f>COUNTIFS($A$5:$A$491,A196)</f>
        <v>1</v>
      </c>
      <c r="T196" s="10">
        <f>COUNTIF($B$5:$B$491,B196)</f>
        <v>2</v>
      </c>
      <c r="U196" s="10">
        <f>COUNTIF($C$5:$C$491,C196)</f>
        <v>2</v>
      </c>
    </row>
    <row r="197" spans="1:22" ht="71.25" customHeight="1" x14ac:dyDescent="0.25">
      <c r="A197" s="12">
        <v>260131</v>
      </c>
      <c r="B197" s="13" t="s">
        <v>390</v>
      </c>
      <c r="C197" s="13" t="s">
        <v>391</v>
      </c>
      <c r="D197" s="13" t="s">
        <v>126</v>
      </c>
      <c r="E197" s="12">
        <v>3106200</v>
      </c>
      <c r="F197" s="13" t="s">
        <v>18</v>
      </c>
      <c r="G197" s="13" t="str">
        <f>R197</f>
        <v>Região Intermediária de Belo Horizonte</v>
      </c>
      <c r="H197" s="14">
        <f>VLOOKUP(E197,Planilha1!A:D,4,FALSE)</f>
        <v>0.81</v>
      </c>
      <c r="I197" s="13" t="s">
        <v>12</v>
      </c>
      <c r="J197" s="13" t="s">
        <v>12</v>
      </c>
      <c r="K197" s="13" t="s">
        <v>12</v>
      </c>
      <c r="L197" s="13" t="s">
        <v>12</v>
      </c>
      <c r="M197" s="13" t="s">
        <v>12</v>
      </c>
      <c r="N197" s="13" t="s">
        <v>13</v>
      </c>
      <c r="O197" s="17" t="s">
        <v>2098</v>
      </c>
      <c r="P197" s="17" t="s">
        <v>2093</v>
      </c>
      <c r="Q197" s="18" t="s">
        <v>2108</v>
      </c>
      <c r="R197" s="9" t="str">
        <f>VLOOKUP(E197,Planilha1!A:D,3,FALSE)</f>
        <v>Região Intermediária de Belo Horizonte</v>
      </c>
      <c r="S197" s="10">
        <f>COUNTIFS($A$5:$A$491,A197)</f>
        <v>1</v>
      </c>
      <c r="T197" s="10">
        <f>COUNTIF($B$5:$B$491,B197)</f>
        <v>2</v>
      </c>
      <c r="U197" s="10">
        <f>COUNTIF($C$5:$C$491,C197)</f>
        <v>2</v>
      </c>
    </row>
    <row r="198" spans="1:22" ht="71.25" customHeight="1" x14ac:dyDescent="0.25">
      <c r="A198" s="12">
        <v>260319</v>
      </c>
      <c r="B198" s="13" t="s">
        <v>1269</v>
      </c>
      <c r="C198" s="13" t="s">
        <v>1270</v>
      </c>
      <c r="D198" s="13" t="s">
        <v>126</v>
      </c>
      <c r="E198" s="12">
        <v>3106200</v>
      </c>
      <c r="F198" s="13" t="s">
        <v>18</v>
      </c>
      <c r="G198" s="13" t="str">
        <f>R198</f>
        <v>Região Intermediária de Belo Horizonte</v>
      </c>
      <c r="H198" s="14">
        <f>VLOOKUP(E198,Planilha1!A:D,4,FALSE)</f>
        <v>0.81</v>
      </c>
      <c r="I198" s="13" t="s">
        <v>12</v>
      </c>
      <c r="J198" s="13" t="s">
        <v>12</v>
      </c>
      <c r="K198" s="13" t="s">
        <v>12</v>
      </c>
      <c r="L198" s="13" t="s">
        <v>12</v>
      </c>
      <c r="M198" s="13" t="s">
        <v>12</v>
      </c>
      <c r="N198" s="13" t="s">
        <v>12</v>
      </c>
      <c r="O198" s="16" t="s">
        <v>2098</v>
      </c>
      <c r="P198" s="16" t="s">
        <v>2093</v>
      </c>
      <c r="Q198" s="13" t="s">
        <v>2094</v>
      </c>
      <c r="R198" s="9" t="str">
        <f>VLOOKUP(E198,Planilha1!A:D,3,FALSE)</f>
        <v>Região Intermediária de Belo Horizonte</v>
      </c>
      <c r="S198" s="10">
        <f>COUNTIFS($A$5:$A$491,A198)</f>
        <v>1</v>
      </c>
      <c r="T198" s="10">
        <f>COUNTIF($B$5:$B$491,B198)</f>
        <v>1</v>
      </c>
      <c r="U198" s="10">
        <f>COUNTIF($C$5:$C$491,C198)</f>
        <v>1</v>
      </c>
      <c r="V198" s="8">
        <f>COUNTIF(I198:N198,"Sim")</f>
        <v>0</v>
      </c>
    </row>
    <row r="199" spans="1:22" ht="71.25" customHeight="1" x14ac:dyDescent="0.25">
      <c r="A199" s="12">
        <v>260545</v>
      </c>
      <c r="B199" s="13" t="s">
        <v>855</v>
      </c>
      <c r="C199" s="13" t="s">
        <v>856</v>
      </c>
      <c r="D199" s="13" t="s">
        <v>135</v>
      </c>
      <c r="E199" s="12">
        <v>3152501</v>
      </c>
      <c r="F199" s="13" t="s">
        <v>857</v>
      </c>
      <c r="G199" s="13" t="str">
        <f>R199</f>
        <v>Região Intermediária de Pouso Alegre</v>
      </c>
      <c r="H199" s="14">
        <f>VLOOKUP(E199,Planilha1!A:D,4,FALSE)</f>
        <v>0.77400000000000002</v>
      </c>
      <c r="I199" s="13" t="s">
        <v>12</v>
      </c>
      <c r="J199" s="13" t="s">
        <v>13</v>
      </c>
      <c r="K199" s="13" t="s">
        <v>12</v>
      </c>
      <c r="L199" s="13" t="s">
        <v>12</v>
      </c>
      <c r="M199" s="13" t="s">
        <v>12</v>
      </c>
      <c r="N199" s="13" t="s">
        <v>13</v>
      </c>
      <c r="O199" s="15" t="s">
        <v>2098</v>
      </c>
      <c r="P199" s="16" t="s">
        <v>2093</v>
      </c>
      <c r="Q199" s="13" t="s">
        <v>2094</v>
      </c>
      <c r="R199" s="9" t="str">
        <f>VLOOKUP(E199,Planilha1!A:D,3,FALSE)</f>
        <v>Região Intermediária de Pouso Alegre</v>
      </c>
      <c r="S199" s="10">
        <f>COUNTIFS($A$5:$A$491,A199)</f>
        <v>1</v>
      </c>
      <c r="T199" s="10">
        <f>COUNTIF($B$5:$B$491,B199)</f>
        <v>1</v>
      </c>
      <c r="U199" s="10">
        <f>COUNTIF($C$5:$C$491,C199)</f>
        <v>1</v>
      </c>
    </row>
    <row r="200" spans="1:22" ht="71.25" customHeight="1" x14ac:dyDescent="0.25">
      <c r="A200" s="12">
        <v>260835</v>
      </c>
      <c r="B200" s="13" t="s">
        <v>1043</v>
      </c>
      <c r="C200" s="13" t="s">
        <v>1044</v>
      </c>
      <c r="D200" s="13" t="s">
        <v>126</v>
      </c>
      <c r="E200" s="12">
        <v>3118601</v>
      </c>
      <c r="F200" s="13" t="s">
        <v>40</v>
      </c>
      <c r="G200" s="13" t="str">
        <f>R200</f>
        <v>Região Intermediária de Belo Horizonte</v>
      </c>
      <c r="H200" s="14">
        <f>VLOOKUP(E200,Planilha1!A:D,4,FALSE)</f>
        <v>0.75600000000000001</v>
      </c>
      <c r="I200" s="13" t="s">
        <v>12</v>
      </c>
      <c r="J200" s="13" t="s">
        <v>12</v>
      </c>
      <c r="K200" s="13" t="s">
        <v>12</v>
      </c>
      <c r="L200" s="13" t="s">
        <v>12</v>
      </c>
      <c r="M200" s="13" t="s">
        <v>12</v>
      </c>
      <c r="N200" s="13" t="s">
        <v>13</v>
      </c>
      <c r="O200" s="15" t="s">
        <v>2098</v>
      </c>
      <c r="P200" s="16" t="s">
        <v>2093</v>
      </c>
      <c r="Q200" s="13" t="s">
        <v>2094</v>
      </c>
      <c r="R200" s="9" t="str">
        <f>VLOOKUP(E200,Planilha1!A:D,3,FALSE)</f>
        <v>Região Intermediária de Belo Horizonte</v>
      </c>
      <c r="S200" s="10">
        <f>COUNTIFS($A$5:$A$491,A200)</f>
        <v>1</v>
      </c>
      <c r="T200" s="10">
        <f>COUNTIF($B$5:$B$491,B200)</f>
        <v>2</v>
      </c>
      <c r="U200" s="10">
        <f>COUNTIF($C$5:$C$491,C200)</f>
        <v>1</v>
      </c>
    </row>
    <row r="201" spans="1:22" ht="71.25" customHeight="1" x14ac:dyDescent="0.25">
      <c r="A201" s="12">
        <v>261375</v>
      </c>
      <c r="B201" s="13" t="s">
        <v>404</v>
      </c>
      <c r="C201" s="13" t="s">
        <v>405</v>
      </c>
      <c r="D201" s="13" t="s">
        <v>126</v>
      </c>
      <c r="E201" s="12">
        <v>3159001</v>
      </c>
      <c r="F201" s="13" t="s">
        <v>98</v>
      </c>
      <c r="G201" s="13" t="str">
        <f>R201</f>
        <v>Região Intermediária de Belo Horizonte</v>
      </c>
      <c r="H201" s="14">
        <f>VLOOKUP(E201,Planilha1!A:D,4,FALSE)</f>
        <v>0.66500000000000004</v>
      </c>
      <c r="I201" s="13" t="s">
        <v>12</v>
      </c>
      <c r="J201" s="13" t="s">
        <v>12</v>
      </c>
      <c r="K201" s="13" t="s">
        <v>12</v>
      </c>
      <c r="L201" s="13" t="s">
        <v>12</v>
      </c>
      <c r="M201" s="13" t="s">
        <v>12</v>
      </c>
      <c r="N201" s="13" t="s">
        <v>12</v>
      </c>
      <c r="O201" s="17" t="s">
        <v>2098</v>
      </c>
      <c r="P201" s="17" t="s">
        <v>2093</v>
      </c>
      <c r="Q201" s="18" t="s">
        <v>2110</v>
      </c>
      <c r="R201" s="9" t="str">
        <f>VLOOKUP(E201,Planilha1!A:D,3,FALSE)</f>
        <v>Região Intermediária de Belo Horizonte</v>
      </c>
      <c r="S201" s="10">
        <f>COUNTIFS($A$5:$A$491,A201)</f>
        <v>1</v>
      </c>
      <c r="T201" s="10">
        <f>COUNTIF($B$5:$B$491,B201)</f>
        <v>2</v>
      </c>
      <c r="U201" s="10">
        <f>COUNTIF($C$5:$C$491,C201)</f>
        <v>2</v>
      </c>
      <c r="V201" s="8">
        <f>COUNTIF(I201:N201,"Sim")</f>
        <v>0</v>
      </c>
    </row>
    <row r="202" spans="1:22" ht="71.25" customHeight="1" x14ac:dyDescent="0.25">
      <c r="A202" s="12">
        <v>261819</v>
      </c>
      <c r="B202" s="13" t="s">
        <v>1060</v>
      </c>
      <c r="C202" s="13" t="s">
        <v>1061</v>
      </c>
      <c r="D202" s="13" t="s">
        <v>126</v>
      </c>
      <c r="E202" s="12">
        <v>3106200</v>
      </c>
      <c r="F202" s="13" t="s">
        <v>18</v>
      </c>
      <c r="G202" s="13" t="str">
        <f>R202</f>
        <v>Região Intermediária de Belo Horizonte</v>
      </c>
      <c r="H202" s="14">
        <f>VLOOKUP(E202,Planilha1!A:D,4,FALSE)</f>
        <v>0.81</v>
      </c>
      <c r="I202" s="13" t="s">
        <v>12</v>
      </c>
      <c r="J202" s="13" t="s">
        <v>12</v>
      </c>
      <c r="K202" s="13" t="s">
        <v>12</v>
      </c>
      <c r="L202" s="13" t="s">
        <v>12</v>
      </c>
      <c r="M202" s="13" t="s">
        <v>12</v>
      </c>
      <c r="N202" s="13" t="s">
        <v>13</v>
      </c>
      <c r="O202" s="15" t="s">
        <v>2098</v>
      </c>
      <c r="P202" s="16" t="s">
        <v>2093</v>
      </c>
      <c r="Q202" s="13" t="s">
        <v>2094</v>
      </c>
      <c r="R202" s="9" t="str">
        <f>VLOOKUP(E202,Planilha1!A:D,3,FALSE)</f>
        <v>Região Intermediária de Belo Horizonte</v>
      </c>
      <c r="S202" s="10">
        <f>COUNTIFS($A$5:$A$491,A202)</f>
        <v>1</v>
      </c>
      <c r="T202" s="10">
        <f>COUNTIF($B$5:$B$491,B202)</f>
        <v>1</v>
      </c>
      <c r="U202" s="10">
        <f>COUNTIF($C$5:$C$491,C202)</f>
        <v>1</v>
      </c>
    </row>
    <row r="203" spans="1:22" ht="71.25" customHeight="1" x14ac:dyDescent="0.25">
      <c r="A203" s="12">
        <v>262045</v>
      </c>
      <c r="B203" s="13" t="s">
        <v>1020</v>
      </c>
      <c r="C203" s="13" t="s">
        <v>1021</v>
      </c>
      <c r="D203" s="13" t="s">
        <v>135</v>
      </c>
      <c r="E203" s="12">
        <v>3122306</v>
      </c>
      <c r="F203" s="13" t="s">
        <v>26</v>
      </c>
      <c r="G203" s="13" t="str">
        <f>R203</f>
        <v>Região Intermediária de Divinópolis</v>
      </c>
      <c r="H203" s="14">
        <f>VLOOKUP(E203,Planilha1!A:D,4,FALSE)</f>
        <v>0.76400000000000001</v>
      </c>
      <c r="I203" s="13" t="s">
        <v>12</v>
      </c>
      <c r="J203" s="13" t="s">
        <v>12</v>
      </c>
      <c r="K203" s="13" t="s">
        <v>12</v>
      </c>
      <c r="L203" s="13" t="s">
        <v>12</v>
      </c>
      <c r="M203" s="13" t="s">
        <v>12</v>
      </c>
      <c r="N203" s="13" t="s">
        <v>13</v>
      </c>
      <c r="O203" s="15" t="s">
        <v>2098</v>
      </c>
      <c r="P203" s="16" t="s">
        <v>2093</v>
      </c>
      <c r="Q203" s="13" t="s">
        <v>2094</v>
      </c>
      <c r="R203" s="9" t="str">
        <f>VLOOKUP(E203,Planilha1!A:D,3,FALSE)</f>
        <v>Região Intermediária de Divinópolis</v>
      </c>
      <c r="S203" s="10">
        <f>COUNTIFS($A$5:$A$491,A203)</f>
        <v>1</v>
      </c>
      <c r="T203" s="10">
        <f>COUNTIF($B$5:$B$491,B203)</f>
        <v>1</v>
      </c>
      <c r="U203" s="10">
        <f>COUNTIF($C$5:$C$491,C203)</f>
        <v>1</v>
      </c>
    </row>
    <row r="204" spans="1:22" ht="71.25" customHeight="1" x14ac:dyDescent="0.25">
      <c r="A204" s="12">
        <v>262096</v>
      </c>
      <c r="B204" s="13" t="s">
        <v>2095</v>
      </c>
      <c r="C204" s="13" t="s">
        <v>415</v>
      </c>
      <c r="D204" s="13" t="s">
        <v>126</v>
      </c>
      <c r="E204" s="12">
        <v>3133006</v>
      </c>
      <c r="F204" s="13" t="s">
        <v>44</v>
      </c>
      <c r="G204" s="13" t="str">
        <f>R204</f>
        <v>Região Intermediária de Pouso Alegre</v>
      </c>
      <c r="H204" s="14">
        <f>VLOOKUP(E204,Planilha1!A:D,4,FALSE)</f>
        <v>0.70499999999999996</v>
      </c>
      <c r="I204" s="13" t="s">
        <v>12</v>
      </c>
      <c r="J204" s="13" t="s">
        <v>12</v>
      </c>
      <c r="K204" s="13" t="s">
        <v>12</v>
      </c>
      <c r="L204" s="13" t="s">
        <v>12</v>
      </c>
      <c r="M204" s="13" t="s">
        <v>12</v>
      </c>
      <c r="N204" s="13" t="s">
        <v>13</v>
      </c>
      <c r="O204" s="15" t="s">
        <v>2098</v>
      </c>
      <c r="P204" s="16" t="s">
        <v>2093</v>
      </c>
      <c r="Q204" s="13" t="s">
        <v>2103</v>
      </c>
      <c r="R204" s="9" t="str">
        <f>VLOOKUP(E204,Planilha1!A:D,3,FALSE)</f>
        <v>Região Intermediária de Pouso Alegre</v>
      </c>
      <c r="S204" s="10">
        <f>COUNTIFS($A$5:$A$491,A204)</f>
        <v>1</v>
      </c>
      <c r="T204" s="10">
        <f>COUNTIF($B$5:$B$491,B204)</f>
        <v>1</v>
      </c>
      <c r="U204" s="10">
        <f>COUNTIF($C$5:$C$491,C204)</f>
        <v>2</v>
      </c>
    </row>
    <row r="205" spans="1:22" ht="71.25" customHeight="1" x14ac:dyDescent="0.25">
      <c r="A205" s="12">
        <v>262554</v>
      </c>
      <c r="B205" s="13" t="s">
        <v>245</v>
      </c>
      <c r="C205" s="13" t="s">
        <v>246</v>
      </c>
      <c r="D205" s="13" t="s">
        <v>126</v>
      </c>
      <c r="E205" s="12">
        <v>3106200</v>
      </c>
      <c r="F205" s="13" t="s">
        <v>18</v>
      </c>
      <c r="G205" s="13" t="str">
        <f>R205</f>
        <v>Região Intermediária de Belo Horizonte</v>
      </c>
      <c r="H205" s="14">
        <f>VLOOKUP(E205,Planilha1!A:D,4,FALSE)</f>
        <v>0.81</v>
      </c>
      <c r="I205" s="13" t="s">
        <v>12</v>
      </c>
      <c r="J205" s="13" t="s">
        <v>13</v>
      </c>
      <c r="K205" s="13" t="s">
        <v>12</v>
      </c>
      <c r="L205" s="13" t="s">
        <v>12</v>
      </c>
      <c r="M205" s="13" t="s">
        <v>12</v>
      </c>
      <c r="N205" s="13" t="s">
        <v>13</v>
      </c>
      <c r="O205" s="17" t="s">
        <v>2098</v>
      </c>
      <c r="P205" s="17" t="s">
        <v>2093</v>
      </c>
      <c r="Q205" s="18" t="s">
        <v>2105</v>
      </c>
      <c r="R205" s="9" t="str">
        <f>VLOOKUP(E205,Planilha1!A:D,3,FALSE)</f>
        <v>Região Intermediária de Belo Horizonte</v>
      </c>
      <c r="S205" s="10">
        <f>COUNTIFS($A$5:$A$491,A205)</f>
        <v>1</v>
      </c>
      <c r="T205" s="10">
        <f>COUNTIF($B$5:$B$491,B205)</f>
        <v>3</v>
      </c>
      <c r="U205" s="10">
        <f>COUNTIF($C$5:$C$491,C205)</f>
        <v>3</v>
      </c>
    </row>
    <row r="206" spans="1:22" ht="71.25" customHeight="1" x14ac:dyDescent="0.25">
      <c r="A206" s="12">
        <v>262726</v>
      </c>
      <c r="B206" s="13" t="s">
        <v>297</v>
      </c>
      <c r="C206" s="13" t="s">
        <v>298</v>
      </c>
      <c r="D206" s="13" t="s">
        <v>126</v>
      </c>
      <c r="E206" s="12">
        <v>3159001</v>
      </c>
      <c r="F206" s="13" t="s">
        <v>98</v>
      </c>
      <c r="G206" s="13" t="str">
        <f>R206</f>
        <v>Região Intermediária de Belo Horizonte</v>
      </c>
      <c r="H206" s="14">
        <f>VLOOKUP(E206,Planilha1!A:D,4,FALSE)</f>
        <v>0.66500000000000004</v>
      </c>
      <c r="I206" s="13" t="s">
        <v>12</v>
      </c>
      <c r="J206" s="13" t="s">
        <v>12</v>
      </c>
      <c r="K206" s="13" t="s">
        <v>12</v>
      </c>
      <c r="L206" s="13" t="s">
        <v>12</v>
      </c>
      <c r="M206" s="13" t="s">
        <v>12</v>
      </c>
      <c r="N206" s="13" t="s">
        <v>12</v>
      </c>
      <c r="O206" s="15" t="s">
        <v>2098</v>
      </c>
      <c r="P206" s="16" t="s">
        <v>2093</v>
      </c>
      <c r="Q206" s="13" t="s">
        <v>2094</v>
      </c>
      <c r="R206" s="9" t="str">
        <f>VLOOKUP(E206,Planilha1!A:D,3,FALSE)</f>
        <v>Região Intermediária de Belo Horizonte</v>
      </c>
      <c r="S206" s="10">
        <f>COUNTIFS($A$5:$A$491,A206)</f>
        <v>1</v>
      </c>
      <c r="T206" s="10">
        <f>COUNTIF($B$5:$B$491,B206)</f>
        <v>1</v>
      </c>
      <c r="U206" s="10">
        <f>COUNTIF($C$5:$C$491,C206)</f>
        <v>1</v>
      </c>
      <c r="V206" s="8">
        <f>COUNTIF(I206:N206,"Sim")</f>
        <v>0</v>
      </c>
    </row>
    <row r="207" spans="1:22" ht="71.25" customHeight="1" x14ac:dyDescent="0.25">
      <c r="A207" s="12">
        <v>263142</v>
      </c>
      <c r="B207" s="13" t="s">
        <v>838</v>
      </c>
      <c r="C207" s="13" t="s">
        <v>839</v>
      </c>
      <c r="D207" s="13" t="s">
        <v>126</v>
      </c>
      <c r="E207" s="12">
        <v>3162500</v>
      </c>
      <c r="F207" s="13" t="s">
        <v>840</v>
      </c>
      <c r="G207" s="13" t="str">
        <f>R207</f>
        <v>Região Intermediária de Barbacena</v>
      </c>
      <c r="H207" s="14">
        <f>VLOOKUP(E207,Planilha1!A:D,4,FALSE)</f>
        <v>0.75800000000000001</v>
      </c>
      <c r="I207" s="13" t="s">
        <v>13</v>
      </c>
      <c r="J207" s="13" t="s">
        <v>13</v>
      </c>
      <c r="K207" s="13" t="s">
        <v>12</v>
      </c>
      <c r="L207" s="13" t="s">
        <v>12</v>
      </c>
      <c r="M207" s="13" t="s">
        <v>12</v>
      </c>
      <c r="N207" s="13" t="s">
        <v>12</v>
      </c>
      <c r="O207" s="15" t="s">
        <v>2098</v>
      </c>
      <c r="P207" s="16" t="s">
        <v>2093</v>
      </c>
      <c r="Q207" s="13" t="s">
        <v>2094</v>
      </c>
      <c r="R207" s="9" t="str">
        <f>VLOOKUP(E207,Planilha1!A:D,3,FALSE)</f>
        <v>Região Intermediária de Barbacena</v>
      </c>
      <c r="S207" s="10">
        <f>COUNTIFS($A$5:$A$491,A207)</f>
        <v>1</v>
      </c>
      <c r="T207" s="10">
        <f>COUNTIF($B$5:$B$491,B207)</f>
        <v>1</v>
      </c>
      <c r="U207" s="10">
        <f>COUNTIF($C$5:$C$491,C207)</f>
        <v>1</v>
      </c>
    </row>
    <row r="208" spans="1:22" ht="71.25" customHeight="1" x14ac:dyDescent="0.25">
      <c r="A208" s="12">
        <v>263575</v>
      </c>
      <c r="B208" s="13" t="s">
        <v>367</v>
      </c>
      <c r="C208" s="13" t="s">
        <v>368</v>
      </c>
      <c r="D208" s="13" t="s">
        <v>135</v>
      </c>
      <c r="E208" s="12">
        <v>3165537</v>
      </c>
      <c r="F208" s="13" t="s">
        <v>369</v>
      </c>
      <c r="G208" s="13" t="str">
        <f>R208</f>
        <v>Região Intermediária de Belo Horizonte</v>
      </c>
      <c r="H208" s="14">
        <f>VLOOKUP(E208,Planilha1!A:D,4,FALSE)</f>
        <v>0.73399999999999999</v>
      </c>
      <c r="I208" s="13" t="s">
        <v>12</v>
      </c>
      <c r="J208" s="13" t="s">
        <v>13</v>
      </c>
      <c r="K208" s="13" t="s">
        <v>12</v>
      </c>
      <c r="L208" s="13" t="s">
        <v>12</v>
      </c>
      <c r="M208" s="13" t="s">
        <v>12</v>
      </c>
      <c r="N208" s="13" t="s">
        <v>13</v>
      </c>
      <c r="O208" s="15" t="s">
        <v>2098</v>
      </c>
      <c r="P208" s="16" t="s">
        <v>2093</v>
      </c>
      <c r="Q208" s="13" t="s">
        <v>2094</v>
      </c>
      <c r="R208" s="9" t="str">
        <f>VLOOKUP(E208,Planilha1!A:D,3,FALSE)</f>
        <v>Região Intermediária de Belo Horizonte</v>
      </c>
      <c r="S208" s="10">
        <f>COUNTIFS($A$5:$A$491,A208)</f>
        <v>1</v>
      </c>
      <c r="T208" s="10">
        <f>COUNTIF($B$5:$B$491,B208)</f>
        <v>2</v>
      </c>
      <c r="U208" s="10">
        <f>COUNTIF($C$5:$C$491,C208)</f>
        <v>3</v>
      </c>
    </row>
    <row r="209" spans="1:22" ht="71.25" customHeight="1" x14ac:dyDescent="0.25">
      <c r="A209" s="12">
        <v>263710</v>
      </c>
      <c r="B209" s="13" t="s">
        <v>455</v>
      </c>
      <c r="C209" s="13" t="s">
        <v>456</v>
      </c>
      <c r="D209" s="13" t="s">
        <v>126</v>
      </c>
      <c r="E209" s="12">
        <v>3106705</v>
      </c>
      <c r="F209" s="13" t="s">
        <v>243</v>
      </c>
      <c r="G209" s="13" t="str">
        <f>R209</f>
        <v>Região Intermediária de Belo Horizonte</v>
      </c>
      <c r="H209" s="14">
        <f>VLOOKUP(E209,Planilha1!A:D,4,FALSE)</f>
        <v>0.749</v>
      </c>
      <c r="I209" s="13" t="s">
        <v>13</v>
      </c>
      <c r="J209" s="13" t="s">
        <v>12</v>
      </c>
      <c r="K209" s="13" t="s">
        <v>12</v>
      </c>
      <c r="L209" s="13" t="s">
        <v>12</v>
      </c>
      <c r="M209" s="13" t="s">
        <v>12</v>
      </c>
      <c r="N209" s="13" t="s">
        <v>13</v>
      </c>
      <c r="O209" s="15" t="s">
        <v>2098</v>
      </c>
      <c r="P209" s="16" t="s">
        <v>2093</v>
      </c>
      <c r="Q209" s="13" t="s">
        <v>2094</v>
      </c>
      <c r="R209" s="9" t="str">
        <f>VLOOKUP(E209,Planilha1!A:D,3,FALSE)</f>
        <v>Região Intermediária de Belo Horizonte</v>
      </c>
      <c r="S209" s="10">
        <f>COUNTIFS($A$5:$A$491,A209)</f>
        <v>1</v>
      </c>
      <c r="T209" s="10">
        <f>COUNTIF($B$5:$B$491,B209)</f>
        <v>1</v>
      </c>
      <c r="U209" s="10">
        <f>COUNTIF($C$5:$C$491,C209)</f>
        <v>1</v>
      </c>
    </row>
    <row r="210" spans="1:22" ht="71.25" customHeight="1" x14ac:dyDescent="0.25">
      <c r="A210" s="12">
        <v>263796</v>
      </c>
      <c r="B210" s="13" t="s">
        <v>737</v>
      </c>
      <c r="C210" s="13" t="s">
        <v>738</v>
      </c>
      <c r="D210" s="13" t="s">
        <v>126</v>
      </c>
      <c r="E210" s="12">
        <v>3157807</v>
      </c>
      <c r="F210" s="13" t="s">
        <v>27</v>
      </c>
      <c r="G210" s="13" t="str">
        <f>R210</f>
        <v>Região Intermediária de Belo Horizonte</v>
      </c>
      <c r="H210" s="14">
        <f>VLOOKUP(E210,Planilha1!A:D,4,FALSE)</f>
        <v>0.71499999999999997</v>
      </c>
      <c r="I210" s="13" t="s">
        <v>12</v>
      </c>
      <c r="J210" s="13" t="s">
        <v>13</v>
      </c>
      <c r="K210" s="13" t="s">
        <v>12</v>
      </c>
      <c r="L210" s="13" t="s">
        <v>12</v>
      </c>
      <c r="M210" s="13" t="s">
        <v>12</v>
      </c>
      <c r="N210" s="13" t="s">
        <v>12</v>
      </c>
      <c r="O210" s="15" t="s">
        <v>2098</v>
      </c>
      <c r="P210" s="16" t="s">
        <v>2093</v>
      </c>
      <c r="Q210" s="13" t="s">
        <v>2094</v>
      </c>
      <c r="R210" s="9" t="str">
        <f>VLOOKUP(E210,Planilha1!A:D,3,FALSE)</f>
        <v>Região Intermediária de Belo Horizonte</v>
      </c>
      <c r="S210" s="10">
        <f>COUNTIFS($A$5:$A$491,A210)</f>
        <v>1</v>
      </c>
      <c r="T210" s="10">
        <f>COUNTIF($B$5:$B$491,B210)</f>
        <v>1</v>
      </c>
      <c r="U210" s="10">
        <f>COUNTIF($C$5:$C$491,C210)</f>
        <v>2</v>
      </c>
    </row>
    <row r="211" spans="1:22" ht="71.25" customHeight="1" x14ac:dyDescent="0.25">
      <c r="A211" s="12">
        <v>264348</v>
      </c>
      <c r="B211" s="13" t="s">
        <v>393</v>
      </c>
      <c r="C211" s="13" t="s">
        <v>394</v>
      </c>
      <c r="D211" s="13" t="s">
        <v>126</v>
      </c>
      <c r="E211" s="12">
        <v>3141405</v>
      </c>
      <c r="F211" s="13" t="s">
        <v>395</v>
      </c>
      <c r="G211" s="13" t="str">
        <f>R211</f>
        <v>Região Intermediária de Teófilo Otoni</v>
      </c>
      <c r="H211" s="14">
        <f>VLOOKUP(E211,Planilha1!A:D,4,FALSE)</f>
        <v>0.624</v>
      </c>
      <c r="I211" s="13" t="s">
        <v>13</v>
      </c>
      <c r="J211" s="13" t="s">
        <v>13</v>
      </c>
      <c r="K211" s="13" t="s">
        <v>12</v>
      </c>
      <c r="L211" s="13" t="s">
        <v>12</v>
      </c>
      <c r="M211" s="13" t="s">
        <v>12</v>
      </c>
      <c r="N211" s="13" t="s">
        <v>12</v>
      </c>
      <c r="O211" s="17" t="s">
        <v>2098</v>
      </c>
      <c r="P211" s="17" t="s">
        <v>2093</v>
      </c>
      <c r="Q211" s="18" t="s">
        <v>2113</v>
      </c>
      <c r="R211" s="9" t="str">
        <f>VLOOKUP(E211,Planilha1!A:D,3,FALSE)</f>
        <v>Região Intermediária de Teófilo Otoni</v>
      </c>
      <c r="S211" s="10">
        <f>COUNTIFS($A$5:$A$491,A211)</f>
        <v>1</v>
      </c>
      <c r="T211" s="10">
        <f>COUNTIF($B$5:$B$491,B211)</f>
        <v>2</v>
      </c>
      <c r="U211" s="10">
        <f>COUNTIF($C$5:$C$491,C211)</f>
        <v>3</v>
      </c>
    </row>
    <row r="212" spans="1:22" ht="71.25" customHeight="1" x14ac:dyDescent="0.25">
      <c r="A212" s="12">
        <v>264392</v>
      </c>
      <c r="B212" s="13" t="s">
        <v>936</v>
      </c>
      <c r="C212" s="13" t="s">
        <v>937</v>
      </c>
      <c r="D212" s="13" t="s">
        <v>126</v>
      </c>
      <c r="E212" s="12">
        <v>3106705</v>
      </c>
      <c r="F212" s="13" t="s">
        <v>243</v>
      </c>
      <c r="G212" s="13" t="str">
        <f>R212</f>
        <v>Região Intermediária de Belo Horizonte</v>
      </c>
      <c r="H212" s="14">
        <f>VLOOKUP(E212,Planilha1!A:D,4,FALSE)</f>
        <v>0.749</v>
      </c>
      <c r="I212" s="13" t="s">
        <v>12</v>
      </c>
      <c r="J212" s="13" t="s">
        <v>12</v>
      </c>
      <c r="K212" s="13" t="s">
        <v>12</v>
      </c>
      <c r="L212" s="13" t="s">
        <v>12</v>
      </c>
      <c r="M212" s="13" t="s">
        <v>12</v>
      </c>
      <c r="N212" s="13" t="s">
        <v>12</v>
      </c>
      <c r="O212" s="15" t="s">
        <v>2098</v>
      </c>
      <c r="P212" s="16" t="s">
        <v>2093</v>
      </c>
      <c r="Q212" s="13" t="s">
        <v>2094</v>
      </c>
      <c r="R212" s="9" t="str">
        <f>VLOOKUP(E212,Planilha1!A:D,3,FALSE)</f>
        <v>Região Intermediária de Belo Horizonte</v>
      </c>
      <c r="S212" s="10">
        <f>COUNTIFS($A$5:$A$491,A212)</f>
        <v>1</v>
      </c>
      <c r="T212" s="10">
        <f>COUNTIF($B$5:$B$491,B212)</f>
        <v>1</v>
      </c>
      <c r="U212" s="10">
        <f>COUNTIF($C$5:$C$491,C212)</f>
        <v>1</v>
      </c>
    </row>
    <row r="213" spans="1:22" ht="71.25" customHeight="1" x14ac:dyDescent="0.25">
      <c r="A213" s="12">
        <v>264721</v>
      </c>
      <c r="B213" s="13" t="s">
        <v>920</v>
      </c>
      <c r="C213" s="13" t="s">
        <v>921</v>
      </c>
      <c r="D213" s="13" t="s">
        <v>126</v>
      </c>
      <c r="E213" s="12">
        <v>3106705</v>
      </c>
      <c r="F213" s="13" t="s">
        <v>35</v>
      </c>
      <c r="G213" s="13" t="str">
        <f>R213</f>
        <v>Região Intermediária de Belo Horizonte</v>
      </c>
      <c r="H213" s="14">
        <f>VLOOKUP(E213,Planilha1!A:D,4,FALSE)</f>
        <v>0.749</v>
      </c>
      <c r="I213" s="13" t="s">
        <v>12</v>
      </c>
      <c r="J213" s="13" t="s">
        <v>12</v>
      </c>
      <c r="K213" s="13" t="s">
        <v>12</v>
      </c>
      <c r="L213" s="13" t="s">
        <v>12</v>
      </c>
      <c r="M213" s="13" t="s">
        <v>12</v>
      </c>
      <c r="N213" s="13" t="s">
        <v>12</v>
      </c>
      <c r="O213" s="15" t="s">
        <v>2098</v>
      </c>
      <c r="P213" s="16" t="s">
        <v>2093</v>
      </c>
      <c r="Q213" s="13" t="s">
        <v>2094</v>
      </c>
      <c r="R213" s="9" t="str">
        <f>VLOOKUP(E213,Planilha1!A:D,3,FALSE)</f>
        <v>Região Intermediária de Belo Horizonte</v>
      </c>
      <c r="S213" s="10">
        <f>COUNTIFS($A$5:$A$491,A213)</f>
        <v>1</v>
      </c>
      <c r="T213" s="10">
        <f>COUNTIF($B$5:$B$491,B213)</f>
        <v>1</v>
      </c>
      <c r="U213" s="10">
        <f>COUNTIF($C$5:$C$491,C213)</f>
        <v>1</v>
      </c>
      <c r="V213" s="8">
        <f>COUNTIF(I213:N213,"Sim")</f>
        <v>0</v>
      </c>
    </row>
    <row r="214" spans="1:22" ht="71.25" customHeight="1" x14ac:dyDescent="0.25">
      <c r="A214" s="12">
        <v>265162</v>
      </c>
      <c r="B214" s="13" t="s">
        <v>933</v>
      </c>
      <c r="C214" s="13" t="s">
        <v>934</v>
      </c>
      <c r="D214" s="13" t="s">
        <v>126</v>
      </c>
      <c r="E214" s="12">
        <v>3117504</v>
      </c>
      <c r="F214" s="13" t="s">
        <v>935</v>
      </c>
      <c r="G214" s="13" t="str">
        <f>R214</f>
        <v>Região Intermediária de Belo Horizonte</v>
      </c>
      <c r="H214" s="14">
        <f>VLOOKUP(E214,Planilha1!A:D,4,FALSE)</f>
        <v>0.63400000000000001</v>
      </c>
      <c r="I214" s="13" t="s">
        <v>12</v>
      </c>
      <c r="J214" s="13" t="s">
        <v>13</v>
      </c>
      <c r="K214" s="13" t="s">
        <v>12</v>
      </c>
      <c r="L214" s="13" t="s">
        <v>12</v>
      </c>
      <c r="M214" s="13" t="s">
        <v>12</v>
      </c>
      <c r="N214" s="13" t="s">
        <v>12</v>
      </c>
      <c r="O214" s="15" t="s">
        <v>2098</v>
      </c>
      <c r="P214" s="16" t="s">
        <v>2093</v>
      </c>
      <c r="Q214" s="13" t="s">
        <v>2094</v>
      </c>
      <c r="R214" s="9" t="str">
        <f>VLOOKUP(E214,Planilha1!A:D,3,FALSE)</f>
        <v>Região Intermediária de Belo Horizonte</v>
      </c>
      <c r="S214" s="10">
        <f>COUNTIFS($A$5:$A$491,A214)</f>
        <v>1</v>
      </c>
      <c r="T214" s="10">
        <f>COUNTIF($B$5:$B$491,B214)</f>
        <v>1</v>
      </c>
      <c r="U214" s="10">
        <f>COUNTIF($C$5:$C$491,C214)</f>
        <v>1</v>
      </c>
    </row>
    <row r="215" spans="1:22" ht="71.25" customHeight="1" x14ac:dyDescent="0.25">
      <c r="A215" s="12">
        <v>267377</v>
      </c>
      <c r="B215" s="13" t="s">
        <v>821</v>
      </c>
      <c r="C215" s="13" t="s">
        <v>822</v>
      </c>
      <c r="D215" s="13" t="s">
        <v>126</v>
      </c>
      <c r="E215" s="12">
        <v>3106705</v>
      </c>
      <c r="F215" s="13" t="s">
        <v>823</v>
      </c>
      <c r="G215" s="13" t="str">
        <f>R215</f>
        <v>Região Intermediária de Belo Horizonte</v>
      </c>
      <c r="H215" s="14">
        <f>VLOOKUP(E215,Planilha1!A:D,4,FALSE)</f>
        <v>0.749</v>
      </c>
      <c r="I215" s="13" t="s">
        <v>12</v>
      </c>
      <c r="J215" s="13" t="s">
        <v>12</v>
      </c>
      <c r="K215" s="13" t="s">
        <v>12</v>
      </c>
      <c r="L215" s="13" t="s">
        <v>12</v>
      </c>
      <c r="M215" s="13" t="s">
        <v>12</v>
      </c>
      <c r="N215" s="13" t="s">
        <v>12</v>
      </c>
      <c r="O215" s="15" t="s">
        <v>2098</v>
      </c>
      <c r="P215" s="16" t="s">
        <v>2093</v>
      </c>
      <c r="Q215" s="13" t="s">
        <v>2094</v>
      </c>
      <c r="R215" s="9" t="str">
        <f>VLOOKUP(E215,Planilha1!A:D,3,FALSE)</f>
        <v>Região Intermediária de Belo Horizonte</v>
      </c>
      <c r="S215" s="10">
        <f>COUNTIFS($A$5:$A$491,A215)</f>
        <v>1</v>
      </c>
      <c r="T215" s="10">
        <f>COUNTIF($B$5:$B$491,B215)</f>
        <v>1</v>
      </c>
      <c r="U215" s="10">
        <f>COUNTIF($C$5:$C$491,C215)</f>
        <v>1</v>
      </c>
    </row>
    <row r="216" spans="1:22" ht="71.25" customHeight="1" x14ac:dyDescent="0.25">
      <c r="A216" s="12">
        <v>268731</v>
      </c>
      <c r="B216" s="13" t="s">
        <v>917</v>
      </c>
      <c r="C216" s="13" t="s">
        <v>918</v>
      </c>
      <c r="D216" s="13" t="s">
        <v>126</v>
      </c>
      <c r="E216" s="12">
        <v>3115300</v>
      </c>
      <c r="F216" s="13" t="s">
        <v>919</v>
      </c>
      <c r="G216" s="13" t="str">
        <f>R216</f>
        <v>Região Intermediária de Juíz de Fora</v>
      </c>
      <c r="H216" s="14">
        <f>VLOOKUP(E216,Planilha1!A:D,4,FALSE)</f>
        <v>0.751</v>
      </c>
      <c r="I216" s="13" t="s">
        <v>13</v>
      </c>
      <c r="J216" s="13" t="s">
        <v>12</v>
      </c>
      <c r="K216" s="13" t="s">
        <v>12</v>
      </c>
      <c r="L216" s="13" t="s">
        <v>12</v>
      </c>
      <c r="M216" s="13" t="s">
        <v>12</v>
      </c>
      <c r="N216" s="13" t="s">
        <v>13</v>
      </c>
      <c r="O216" s="15" t="s">
        <v>2098</v>
      </c>
      <c r="P216" s="16" t="s">
        <v>2093</v>
      </c>
      <c r="Q216" s="13" t="s">
        <v>2094</v>
      </c>
      <c r="R216" s="9" t="str">
        <f>VLOOKUP(E216,Planilha1!A:D,3,FALSE)</f>
        <v>Região Intermediária de Juíz de Fora</v>
      </c>
      <c r="S216" s="10">
        <f>COUNTIFS($A$5:$A$491,A216)</f>
        <v>1</v>
      </c>
      <c r="T216" s="10">
        <f>COUNTIF($B$5:$B$491,B216)</f>
        <v>1</v>
      </c>
      <c r="U216" s="10">
        <f>COUNTIF($C$5:$C$491,C216)</f>
        <v>1</v>
      </c>
    </row>
    <row r="217" spans="1:22" ht="71.25" customHeight="1" x14ac:dyDescent="0.25">
      <c r="A217" s="12">
        <v>268879</v>
      </c>
      <c r="B217" s="13" t="s">
        <v>452</v>
      </c>
      <c r="C217" s="13" t="s">
        <v>453</v>
      </c>
      <c r="D217" s="13" t="s">
        <v>126</v>
      </c>
      <c r="E217" s="12">
        <v>3106705</v>
      </c>
      <c r="F217" s="13" t="s">
        <v>243</v>
      </c>
      <c r="G217" s="13" t="str">
        <f>R217</f>
        <v>Região Intermediária de Belo Horizonte</v>
      </c>
      <c r="H217" s="14">
        <f>VLOOKUP(E217,Planilha1!A:D,4,FALSE)</f>
        <v>0.749</v>
      </c>
      <c r="I217" s="13" t="s">
        <v>12</v>
      </c>
      <c r="J217" s="13" t="s">
        <v>12</v>
      </c>
      <c r="K217" s="13" t="s">
        <v>12</v>
      </c>
      <c r="L217" s="13" t="s">
        <v>12</v>
      </c>
      <c r="M217" s="13" t="s">
        <v>12</v>
      </c>
      <c r="N217" s="13" t="s">
        <v>12</v>
      </c>
      <c r="O217" s="15" t="s">
        <v>2098</v>
      </c>
      <c r="P217" s="16" t="s">
        <v>2093</v>
      </c>
      <c r="Q217" s="13" t="s">
        <v>2094</v>
      </c>
      <c r="R217" s="9" t="str">
        <f>VLOOKUP(E217,Planilha1!A:D,3,FALSE)</f>
        <v>Região Intermediária de Belo Horizonte</v>
      </c>
      <c r="S217" s="10">
        <f>COUNTIFS($A$5:$A$491,A217)</f>
        <v>1</v>
      </c>
      <c r="T217" s="10">
        <f>COUNTIF($B$5:$B$491,B217)</f>
        <v>1</v>
      </c>
      <c r="U217" s="10">
        <f>COUNTIF($C$5:$C$491,C217)</f>
        <v>1</v>
      </c>
    </row>
    <row r="218" spans="1:22" ht="71.25" customHeight="1" x14ac:dyDescent="0.25">
      <c r="A218" s="12">
        <v>270021</v>
      </c>
      <c r="B218" s="13" t="s">
        <v>527</v>
      </c>
      <c r="C218" s="13" t="s">
        <v>528</v>
      </c>
      <c r="D218" s="13" t="s">
        <v>126</v>
      </c>
      <c r="E218" s="12">
        <v>3106705</v>
      </c>
      <c r="F218" s="13" t="s">
        <v>243</v>
      </c>
      <c r="G218" s="13" t="str">
        <f>R218</f>
        <v>Região Intermediária de Belo Horizonte</v>
      </c>
      <c r="H218" s="14">
        <f>VLOOKUP(E218,Planilha1!A:D,4,FALSE)</f>
        <v>0.749</v>
      </c>
      <c r="I218" s="13" t="s">
        <v>12</v>
      </c>
      <c r="J218" s="13" t="s">
        <v>12</v>
      </c>
      <c r="K218" s="13" t="s">
        <v>12</v>
      </c>
      <c r="L218" s="13" t="s">
        <v>12</v>
      </c>
      <c r="M218" s="13" t="s">
        <v>12</v>
      </c>
      <c r="N218" s="13" t="s">
        <v>13</v>
      </c>
      <c r="O218" s="15" t="s">
        <v>2098</v>
      </c>
      <c r="P218" s="16" t="s">
        <v>2093</v>
      </c>
      <c r="Q218" s="13" t="s">
        <v>2094</v>
      </c>
      <c r="R218" s="9" t="str">
        <f>VLOOKUP(E218,Planilha1!A:D,3,FALSE)</f>
        <v>Região Intermediária de Belo Horizonte</v>
      </c>
      <c r="S218" s="10">
        <f>COUNTIFS($A$5:$A$491,A218)</f>
        <v>1</v>
      </c>
      <c r="T218" s="10">
        <f>COUNTIF($B$5:$B$491,B218)</f>
        <v>1</v>
      </c>
      <c r="U218" s="10">
        <f>COUNTIF($C$5:$C$491,C218)</f>
        <v>1</v>
      </c>
    </row>
    <row r="219" spans="1:22" ht="71.25" customHeight="1" x14ac:dyDescent="0.25">
      <c r="A219" s="12">
        <v>270386</v>
      </c>
      <c r="B219" s="13" t="s">
        <v>780</v>
      </c>
      <c r="C219" s="13" t="s">
        <v>781</v>
      </c>
      <c r="D219" s="13" t="s">
        <v>126</v>
      </c>
      <c r="E219" s="12">
        <v>3165206</v>
      </c>
      <c r="F219" s="13" t="s">
        <v>782</v>
      </c>
      <c r="G219" s="13" t="str">
        <f>R219</f>
        <v>Região Intermediária de Varginha</v>
      </c>
      <c r="H219" s="14">
        <f>VLOOKUP(E219,Planilha1!A:D,4,FALSE)</f>
        <v>0.66700000000000004</v>
      </c>
      <c r="I219" s="13" t="s">
        <v>13</v>
      </c>
      <c r="J219" s="13" t="s">
        <v>13</v>
      </c>
      <c r="K219" s="13" t="s">
        <v>12</v>
      </c>
      <c r="L219" s="13" t="s">
        <v>12</v>
      </c>
      <c r="M219" s="13" t="s">
        <v>12</v>
      </c>
      <c r="N219" s="13" t="s">
        <v>13</v>
      </c>
      <c r="O219" s="15" t="s">
        <v>2098</v>
      </c>
      <c r="P219" s="16" t="s">
        <v>2093</v>
      </c>
      <c r="Q219" s="13" t="s">
        <v>2094</v>
      </c>
      <c r="R219" s="9" t="str">
        <f>VLOOKUP(E219,Planilha1!A:D,3,FALSE)</f>
        <v>Região Intermediária de Varginha</v>
      </c>
      <c r="S219" s="10">
        <f>COUNTIFS($A$5:$A$491,A219)</f>
        <v>1</v>
      </c>
      <c r="T219" s="10">
        <f>COUNTIF($B$5:$B$491,B219)</f>
        <v>1</v>
      </c>
      <c r="U219" s="10">
        <f>COUNTIF($C$5:$C$491,C219)</f>
        <v>1</v>
      </c>
    </row>
    <row r="220" spans="1:22" ht="71.25" customHeight="1" x14ac:dyDescent="0.25">
      <c r="A220" s="12">
        <v>271265</v>
      </c>
      <c r="B220" s="13" t="s">
        <v>778</v>
      </c>
      <c r="C220" s="13" t="s">
        <v>779</v>
      </c>
      <c r="D220" s="13" t="s">
        <v>126</v>
      </c>
      <c r="E220" s="12">
        <v>3169901</v>
      </c>
      <c r="F220" s="13" t="s">
        <v>104</v>
      </c>
      <c r="G220" s="13" t="str">
        <f>R220</f>
        <v>Região Intermediária de Juíz de Fora</v>
      </c>
      <c r="H220" s="14">
        <f>VLOOKUP(E220,Planilha1!A:D,4,FALSE)</f>
        <v>0.72399999999999998</v>
      </c>
      <c r="I220" s="13" t="s">
        <v>12</v>
      </c>
      <c r="J220" s="13" t="s">
        <v>12</v>
      </c>
      <c r="K220" s="13" t="s">
        <v>12</v>
      </c>
      <c r="L220" s="13" t="s">
        <v>12</v>
      </c>
      <c r="M220" s="13" t="s">
        <v>12</v>
      </c>
      <c r="N220" s="13" t="s">
        <v>13</v>
      </c>
      <c r="O220" s="15" t="s">
        <v>2098</v>
      </c>
      <c r="P220" s="16" t="s">
        <v>2093</v>
      </c>
      <c r="Q220" s="13" t="s">
        <v>2094</v>
      </c>
      <c r="R220" s="9" t="str">
        <f>VLOOKUP(E220,Planilha1!A:D,3,FALSE)</f>
        <v>Região Intermediária de Juíz de Fora</v>
      </c>
      <c r="S220" s="10">
        <f>COUNTIFS($A$5:$A$491,A220)</f>
        <v>1</v>
      </c>
      <c r="T220" s="10">
        <f>COUNTIF($B$5:$B$491,B220)</f>
        <v>1</v>
      </c>
      <c r="U220" s="10">
        <f>COUNTIF($C$5:$C$491,C220)</f>
        <v>1</v>
      </c>
    </row>
    <row r="221" spans="1:22" ht="71.25" customHeight="1" x14ac:dyDescent="0.25">
      <c r="A221" s="12">
        <v>271302</v>
      </c>
      <c r="B221" s="13" t="s">
        <v>850</v>
      </c>
      <c r="C221" s="13" t="s">
        <v>851</v>
      </c>
      <c r="D221" s="13" t="s">
        <v>135</v>
      </c>
      <c r="E221" s="12">
        <v>3106200</v>
      </c>
      <c r="F221" s="13" t="s">
        <v>18</v>
      </c>
      <c r="G221" s="13" t="str">
        <f>R221</f>
        <v>Região Intermediária de Belo Horizonte</v>
      </c>
      <c r="H221" s="14">
        <f>VLOOKUP(E221,Planilha1!A:D,4,FALSE)</f>
        <v>0.81</v>
      </c>
      <c r="I221" s="13" t="s">
        <v>12</v>
      </c>
      <c r="J221" s="13" t="s">
        <v>13</v>
      </c>
      <c r="K221" s="13" t="s">
        <v>12</v>
      </c>
      <c r="L221" s="13" t="s">
        <v>12</v>
      </c>
      <c r="M221" s="13" t="s">
        <v>12</v>
      </c>
      <c r="N221" s="13" t="s">
        <v>12</v>
      </c>
      <c r="O221" s="15" t="s">
        <v>2098</v>
      </c>
      <c r="P221" s="16" t="s">
        <v>2093</v>
      </c>
      <c r="Q221" s="13" t="s">
        <v>2094</v>
      </c>
      <c r="R221" s="9" t="str">
        <f>VLOOKUP(E221,Planilha1!A:D,3,FALSE)</f>
        <v>Região Intermediária de Belo Horizonte</v>
      </c>
      <c r="S221" s="10">
        <f>COUNTIFS($A$5:$A$491,A221)</f>
        <v>1</v>
      </c>
      <c r="T221" s="10">
        <f>COUNTIF($B$5:$B$491,B221)</f>
        <v>1</v>
      </c>
      <c r="U221" s="10">
        <f>COUNTIF($C$5:$C$491,C221)</f>
        <v>1</v>
      </c>
    </row>
    <row r="222" spans="1:22" ht="71.25" customHeight="1" x14ac:dyDescent="0.25">
      <c r="A222" s="12">
        <v>271838</v>
      </c>
      <c r="B222" s="13" t="s">
        <v>245</v>
      </c>
      <c r="C222" s="13" t="s">
        <v>246</v>
      </c>
      <c r="D222" s="13" t="s">
        <v>126</v>
      </c>
      <c r="E222" s="12">
        <v>3106200</v>
      </c>
      <c r="F222" s="13" t="s">
        <v>18</v>
      </c>
      <c r="G222" s="13" t="str">
        <f>R222</f>
        <v>Região Intermediária de Belo Horizonte</v>
      </c>
      <c r="H222" s="14">
        <f>VLOOKUP(E222,Planilha1!A:D,4,FALSE)</f>
        <v>0.81</v>
      </c>
      <c r="I222" s="13" t="s">
        <v>12</v>
      </c>
      <c r="J222" s="13" t="s">
        <v>13</v>
      </c>
      <c r="K222" s="13" t="s">
        <v>12</v>
      </c>
      <c r="L222" s="13" t="s">
        <v>12</v>
      </c>
      <c r="M222" s="13" t="s">
        <v>12</v>
      </c>
      <c r="N222" s="13" t="s">
        <v>13</v>
      </c>
      <c r="O222" s="17" t="s">
        <v>2098</v>
      </c>
      <c r="P222" s="17" t="s">
        <v>2093</v>
      </c>
      <c r="Q222" s="18" t="s">
        <v>2105</v>
      </c>
      <c r="R222" s="9" t="str">
        <f>VLOOKUP(E222,Planilha1!A:D,3,FALSE)</f>
        <v>Região Intermediária de Belo Horizonte</v>
      </c>
      <c r="S222" s="10">
        <f>COUNTIFS($A$5:$A$491,A222)</f>
        <v>1</v>
      </c>
      <c r="T222" s="10">
        <f>COUNTIF($B$5:$B$491,B222)</f>
        <v>3</v>
      </c>
      <c r="U222" s="10">
        <f>COUNTIF($C$5:$C$491,C222)</f>
        <v>3</v>
      </c>
    </row>
    <row r="223" spans="1:22" ht="71.25" customHeight="1" x14ac:dyDescent="0.25">
      <c r="A223" s="12">
        <v>271890</v>
      </c>
      <c r="B223" s="13" t="s">
        <v>1054</v>
      </c>
      <c r="C223" s="13" t="s">
        <v>1055</v>
      </c>
      <c r="D223" s="13" t="s">
        <v>126</v>
      </c>
      <c r="E223" s="12">
        <v>3118601</v>
      </c>
      <c r="F223" s="13" t="s">
        <v>40</v>
      </c>
      <c r="G223" s="13" t="str">
        <f>R223</f>
        <v>Região Intermediária de Belo Horizonte</v>
      </c>
      <c r="H223" s="14">
        <f>VLOOKUP(E223,Planilha1!A:D,4,FALSE)</f>
        <v>0.75600000000000001</v>
      </c>
      <c r="I223" s="13" t="s">
        <v>12</v>
      </c>
      <c r="J223" s="13" t="s">
        <v>12</v>
      </c>
      <c r="K223" s="13" t="s">
        <v>12</v>
      </c>
      <c r="L223" s="13" t="s">
        <v>12</v>
      </c>
      <c r="M223" s="13" t="s">
        <v>12</v>
      </c>
      <c r="N223" s="13" t="s">
        <v>13</v>
      </c>
      <c r="O223" s="15" t="s">
        <v>2098</v>
      </c>
      <c r="P223" s="16" t="s">
        <v>2093</v>
      </c>
      <c r="Q223" s="13" t="s">
        <v>2094</v>
      </c>
      <c r="R223" s="9" t="str">
        <f>VLOOKUP(E223,Planilha1!A:D,3,FALSE)</f>
        <v>Região Intermediária de Belo Horizonte</v>
      </c>
      <c r="S223" s="10">
        <f>COUNTIFS($A$5:$A$491,A223)</f>
        <v>1</v>
      </c>
      <c r="T223" s="10">
        <f>COUNTIF($B$5:$B$491,B223)</f>
        <v>1</v>
      </c>
      <c r="U223" s="10">
        <f>COUNTIF($C$5:$C$491,C223)</f>
        <v>1</v>
      </c>
    </row>
    <row r="224" spans="1:22" ht="71.25" customHeight="1" x14ac:dyDescent="0.25">
      <c r="A224" s="12">
        <v>272023</v>
      </c>
      <c r="B224" s="13" t="s">
        <v>375</v>
      </c>
      <c r="C224" s="13" t="s">
        <v>376</v>
      </c>
      <c r="D224" s="13" t="s">
        <v>126</v>
      </c>
      <c r="E224" s="12">
        <v>3156700</v>
      </c>
      <c r="F224" s="13" t="s">
        <v>325</v>
      </c>
      <c r="G224" s="13" t="str">
        <f>R224</f>
        <v>Região Intermediária de Belo Horizonte</v>
      </c>
      <c r="H224" s="14">
        <f>VLOOKUP(E224,Planilha1!A:D,4,FALSE)</f>
        <v>0.73099999999999998</v>
      </c>
      <c r="I224" s="13" t="s">
        <v>13</v>
      </c>
      <c r="J224" s="13" t="s">
        <v>12</v>
      </c>
      <c r="K224" s="13" t="s">
        <v>12</v>
      </c>
      <c r="L224" s="13" t="s">
        <v>12</v>
      </c>
      <c r="M224" s="13" t="s">
        <v>12</v>
      </c>
      <c r="N224" s="13" t="s">
        <v>12</v>
      </c>
      <c r="O224" s="15" t="s">
        <v>2098</v>
      </c>
      <c r="P224" s="16" t="s">
        <v>2093</v>
      </c>
      <c r="Q224" s="13" t="s">
        <v>2094</v>
      </c>
      <c r="R224" s="9" t="str">
        <f>VLOOKUP(E224,Planilha1!A:D,3,FALSE)</f>
        <v>Região Intermediária de Belo Horizonte</v>
      </c>
      <c r="S224" s="10">
        <f>COUNTIFS($A$5:$A$491,A224)</f>
        <v>1</v>
      </c>
      <c r="T224" s="10">
        <f>COUNTIF($B$5:$B$491,B224)</f>
        <v>1</v>
      </c>
      <c r="U224" s="10">
        <f>COUNTIF($C$5:$C$491,C224)</f>
        <v>1</v>
      </c>
    </row>
    <row r="225" spans="1:22" ht="71.25" customHeight="1" x14ac:dyDescent="0.25">
      <c r="A225" s="12">
        <v>273747</v>
      </c>
      <c r="B225" s="13" t="s">
        <v>617</v>
      </c>
      <c r="C225" s="13" t="s">
        <v>618</v>
      </c>
      <c r="D225" s="13" t="s">
        <v>126</v>
      </c>
      <c r="E225" s="12">
        <v>3128105</v>
      </c>
      <c r="F225" s="13" t="s">
        <v>619</v>
      </c>
      <c r="G225" s="13" t="str">
        <f>R225</f>
        <v>Região Intermediária de Varginha</v>
      </c>
      <c r="H225" s="14">
        <f>VLOOKUP(E225,Planilha1!A:D,4,FALSE)</f>
        <v>0.67900000000000005</v>
      </c>
      <c r="I225" s="13" t="s">
        <v>12</v>
      </c>
      <c r="J225" s="13" t="s">
        <v>12</v>
      </c>
      <c r="K225" s="13" t="s">
        <v>12</v>
      </c>
      <c r="L225" s="13" t="s">
        <v>12</v>
      </c>
      <c r="M225" s="13" t="s">
        <v>12</v>
      </c>
      <c r="N225" s="13" t="s">
        <v>13</v>
      </c>
      <c r="O225" s="15" t="s">
        <v>2098</v>
      </c>
      <c r="P225" s="16" t="s">
        <v>2093</v>
      </c>
      <c r="Q225" s="13" t="s">
        <v>2094</v>
      </c>
      <c r="R225" s="9" t="str">
        <f>VLOOKUP(E225,Planilha1!A:D,3,FALSE)</f>
        <v>Região Intermediária de Varginha</v>
      </c>
      <c r="S225" s="10">
        <f>COUNTIFS($A$5:$A$491,A225)</f>
        <v>1</v>
      </c>
      <c r="T225" s="10">
        <f>COUNTIF($B$5:$B$491,B225)</f>
        <v>1</v>
      </c>
      <c r="U225" s="10">
        <f>COUNTIF($C$5:$C$491,C225)</f>
        <v>1</v>
      </c>
      <c r="V225" s="8">
        <f>COUNTIF(I225:N225,"Sim")</f>
        <v>1</v>
      </c>
    </row>
    <row r="226" spans="1:22" ht="71.25" customHeight="1" x14ac:dyDescent="0.25">
      <c r="A226" s="12">
        <v>274093</v>
      </c>
      <c r="B226" s="13" t="s">
        <v>828</v>
      </c>
      <c r="C226" s="13" t="s">
        <v>829</v>
      </c>
      <c r="D226" s="13" t="s">
        <v>126</v>
      </c>
      <c r="E226" s="12">
        <v>3106200</v>
      </c>
      <c r="F226" s="13" t="s">
        <v>112</v>
      </c>
      <c r="G226" s="13" t="str">
        <f>R226</f>
        <v>Região Intermediária de Belo Horizonte</v>
      </c>
      <c r="H226" s="14">
        <f>VLOOKUP(E226,Planilha1!A:D,4,FALSE)</f>
        <v>0.81</v>
      </c>
      <c r="I226" s="13" t="s">
        <v>13</v>
      </c>
      <c r="J226" s="13" t="s">
        <v>13</v>
      </c>
      <c r="K226" s="13" t="s">
        <v>12</v>
      </c>
      <c r="L226" s="13" t="s">
        <v>12</v>
      </c>
      <c r="M226" s="13" t="s">
        <v>12</v>
      </c>
      <c r="N226" s="13" t="s">
        <v>12</v>
      </c>
      <c r="O226" s="15" t="s">
        <v>2098</v>
      </c>
      <c r="P226" s="16" t="s">
        <v>2093</v>
      </c>
      <c r="Q226" s="13" t="s">
        <v>2094</v>
      </c>
      <c r="R226" s="9" t="str">
        <f>VLOOKUP(E226,Planilha1!A:D,3,FALSE)</f>
        <v>Região Intermediária de Belo Horizonte</v>
      </c>
      <c r="S226" s="10">
        <f>COUNTIFS($A$5:$A$491,A226)</f>
        <v>1</v>
      </c>
      <c r="T226" s="10">
        <f>COUNTIF($B$5:$B$491,B226)</f>
        <v>1</v>
      </c>
      <c r="U226" s="10">
        <f>COUNTIF($C$5:$C$491,C226)</f>
        <v>1</v>
      </c>
    </row>
    <row r="227" spans="1:22" ht="71.25" customHeight="1" x14ac:dyDescent="0.25">
      <c r="A227" s="12">
        <v>274204</v>
      </c>
      <c r="B227" s="13" t="s">
        <v>614</v>
      </c>
      <c r="C227" s="13" t="s">
        <v>615</v>
      </c>
      <c r="D227" s="13" t="s">
        <v>135</v>
      </c>
      <c r="E227" s="12">
        <v>3106200</v>
      </c>
      <c r="F227" s="13" t="s">
        <v>18</v>
      </c>
      <c r="G227" s="13" t="str">
        <f>R227</f>
        <v>Região Intermediária de Belo Horizonte</v>
      </c>
      <c r="H227" s="14">
        <f>VLOOKUP(E227,Planilha1!A:D,4,FALSE)</f>
        <v>0.81</v>
      </c>
      <c r="I227" s="13" t="s">
        <v>12</v>
      </c>
      <c r="J227" s="13" t="s">
        <v>12</v>
      </c>
      <c r="K227" s="13" t="s">
        <v>12</v>
      </c>
      <c r="L227" s="13" t="s">
        <v>12</v>
      </c>
      <c r="M227" s="13" t="s">
        <v>12</v>
      </c>
      <c r="N227" s="13" t="s">
        <v>12</v>
      </c>
      <c r="O227" s="15" t="s">
        <v>2098</v>
      </c>
      <c r="P227" s="16" t="s">
        <v>2093</v>
      </c>
      <c r="Q227" s="13" t="s">
        <v>2094</v>
      </c>
      <c r="R227" s="9" t="str">
        <f>VLOOKUP(E227,Planilha1!A:D,3,FALSE)</f>
        <v>Região Intermediária de Belo Horizonte</v>
      </c>
      <c r="S227" s="10">
        <f>COUNTIFS($A$5:$A$491,A227)</f>
        <v>1</v>
      </c>
      <c r="T227" s="10">
        <f>COUNTIF($B$5:$B$491,B227)</f>
        <v>1</v>
      </c>
      <c r="U227" s="10">
        <f>COUNTIF($C$5:$C$491,C227)</f>
        <v>1</v>
      </c>
    </row>
    <row r="228" spans="1:22" ht="71.25" customHeight="1" x14ac:dyDescent="0.25">
      <c r="A228" s="12">
        <v>274234</v>
      </c>
      <c r="B228" s="13" t="s">
        <v>680</v>
      </c>
      <c r="C228" s="13" t="s">
        <v>681</v>
      </c>
      <c r="D228" s="13" t="s">
        <v>126</v>
      </c>
      <c r="E228" s="12">
        <v>3151800</v>
      </c>
      <c r="F228" s="13" t="s">
        <v>682</v>
      </c>
      <c r="G228" s="13" t="str">
        <f>R228</f>
        <v>Região Intermediária de Pouso Alegre</v>
      </c>
      <c r="H228" s="14">
        <f>VLOOKUP(E228,Planilha1!A:D,4,FALSE)</f>
        <v>0.77900000000000003</v>
      </c>
      <c r="I228" s="13" t="s">
        <v>12</v>
      </c>
      <c r="J228" s="13" t="s">
        <v>13</v>
      </c>
      <c r="K228" s="13" t="s">
        <v>12</v>
      </c>
      <c r="L228" s="13" t="s">
        <v>12</v>
      </c>
      <c r="M228" s="13" t="s">
        <v>12</v>
      </c>
      <c r="N228" s="13" t="s">
        <v>13</v>
      </c>
      <c r="O228" s="15" t="s">
        <v>2098</v>
      </c>
      <c r="P228" s="16" t="s">
        <v>2093</v>
      </c>
      <c r="Q228" s="13" t="s">
        <v>2094</v>
      </c>
      <c r="R228" s="9" t="str">
        <f>VLOOKUP(E228,Planilha1!A:D,3,FALSE)</f>
        <v>Região Intermediária de Pouso Alegre</v>
      </c>
      <c r="S228" s="10">
        <f>COUNTIFS($A$5:$A$491,A228)</f>
        <v>1</v>
      </c>
      <c r="T228" s="10">
        <f>COUNTIF($B$5:$B$491,B228)</f>
        <v>1</v>
      </c>
      <c r="U228" s="10">
        <f>COUNTIF($C$5:$C$491,C228)</f>
        <v>1</v>
      </c>
    </row>
    <row r="229" spans="1:22" ht="71.25" customHeight="1" x14ac:dyDescent="0.25">
      <c r="A229" s="12">
        <v>274309</v>
      </c>
      <c r="B229" s="13" t="s">
        <v>767</v>
      </c>
      <c r="C229" s="13" t="s">
        <v>768</v>
      </c>
      <c r="D229" s="13" t="s">
        <v>126</v>
      </c>
      <c r="E229" s="12">
        <v>3106200</v>
      </c>
      <c r="F229" s="13" t="s">
        <v>769</v>
      </c>
      <c r="G229" s="13" t="str">
        <f>R229</f>
        <v>Região Intermediária de Belo Horizonte</v>
      </c>
      <c r="H229" s="14">
        <f>VLOOKUP(E229,Planilha1!A:D,4,FALSE)</f>
        <v>0.81</v>
      </c>
      <c r="I229" s="13" t="s">
        <v>13</v>
      </c>
      <c r="J229" s="13" t="s">
        <v>13</v>
      </c>
      <c r="K229" s="13" t="s">
        <v>12</v>
      </c>
      <c r="L229" s="13" t="s">
        <v>12</v>
      </c>
      <c r="M229" s="13" t="s">
        <v>12</v>
      </c>
      <c r="N229" s="13" t="s">
        <v>12</v>
      </c>
      <c r="O229" s="15" t="s">
        <v>2098</v>
      </c>
      <c r="P229" s="16" t="s">
        <v>2093</v>
      </c>
      <c r="Q229" s="13" t="s">
        <v>2094</v>
      </c>
      <c r="R229" s="9" t="str">
        <f>VLOOKUP(E229,Planilha1!A:D,3,FALSE)</f>
        <v>Região Intermediária de Belo Horizonte</v>
      </c>
      <c r="S229" s="10">
        <f>COUNTIFS($A$5:$A$491,A229)</f>
        <v>1</v>
      </c>
      <c r="T229" s="10">
        <f>COUNTIF($B$5:$B$491,B229)</f>
        <v>1</v>
      </c>
      <c r="U229" s="10">
        <f>COUNTIF($C$5:$C$491,C229)</f>
        <v>1</v>
      </c>
      <c r="V229" s="8">
        <f>COUNTIF(I229:N229,"Sim")</f>
        <v>2</v>
      </c>
    </row>
    <row r="230" spans="1:22" ht="71.25" customHeight="1" x14ac:dyDescent="0.25">
      <c r="A230" s="12">
        <v>274349</v>
      </c>
      <c r="B230" s="13" t="s">
        <v>196</v>
      </c>
      <c r="C230" s="13" t="s">
        <v>178</v>
      </c>
      <c r="D230" s="13" t="s">
        <v>126</v>
      </c>
      <c r="E230" s="12">
        <v>3106200</v>
      </c>
      <c r="F230" s="13" t="s">
        <v>18</v>
      </c>
      <c r="G230" s="13" t="str">
        <f>R230</f>
        <v>Região Intermediária de Belo Horizonte</v>
      </c>
      <c r="H230" s="14">
        <f>VLOOKUP(E230,Planilha1!A:D,4,FALSE)</f>
        <v>0.81</v>
      </c>
      <c r="I230" s="13" t="s">
        <v>12</v>
      </c>
      <c r="J230" s="13" t="s">
        <v>12</v>
      </c>
      <c r="K230" s="13" t="s">
        <v>12</v>
      </c>
      <c r="L230" s="13" t="s">
        <v>12</v>
      </c>
      <c r="M230" s="13" t="s">
        <v>12</v>
      </c>
      <c r="N230" s="13" t="s">
        <v>12</v>
      </c>
      <c r="O230" s="16" t="s">
        <v>2098</v>
      </c>
      <c r="P230" s="13" t="s">
        <v>2093</v>
      </c>
      <c r="Q230" s="13" t="s">
        <v>2102</v>
      </c>
      <c r="R230" s="9" t="str">
        <f>VLOOKUP(E230,Planilha1!A:D,3,FALSE)</f>
        <v>Região Intermediária de Belo Horizonte</v>
      </c>
      <c r="S230" s="10">
        <f>COUNTIFS($A$5:$A$491,A230)</f>
        <v>1</v>
      </c>
      <c r="T230" s="10">
        <f>COUNTIF($B$5:$B$491,B230)</f>
        <v>1</v>
      </c>
      <c r="U230" s="10">
        <f>COUNTIF($C$5:$C$491,C230)</f>
        <v>3</v>
      </c>
    </row>
    <row r="231" spans="1:22" ht="71.25" customHeight="1" x14ac:dyDescent="0.25">
      <c r="A231" s="12">
        <v>274384</v>
      </c>
      <c r="B231" s="13" t="s">
        <v>371</v>
      </c>
      <c r="C231" s="13" t="s">
        <v>372</v>
      </c>
      <c r="D231" s="13" t="s">
        <v>135</v>
      </c>
      <c r="E231" s="12">
        <v>3106200</v>
      </c>
      <c r="F231" s="13" t="s">
        <v>373</v>
      </c>
      <c r="G231" s="13" t="str">
        <f>R231</f>
        <v>Região Intermediária de Belo Horizonte</v>
      </c>
      <c r="H231" s="14">
        <f>VLOOKUP(E231,Planilha1!A:D,4,FALSE)</f>
        <v>0.81</v>
      </c>
      <c r="I231" s="13" t="s">
        <v>12</v>
      </c>
      <c r="J231" s="13" t="s">
        <v>12</v>
      </c>
      <c r="K231" s="13" t="s">
        <v>12</v>
      </c>
      <c r="L231" s="13" t="s">
        <v>12</v>
      </c>
      <c r="M231" s="13" t="s">
        <v>12</v>
      </c>
      <c r="N231" s="13" t="s">
        <v>13</v>
      </c>
      <c r="O231" s="15" t="s">
        <v>2098</v>
      </c>
      <c r="P231" s="16" t="s">
        <v>2093</v>
      </c>
      <c r="Q231" s="13" t="s">
        <v>2094</v>
      </c>
      <c r="R231" s="9" t="str">
        <f>VLOOKUP(E231,Planilha1!A:D,3,FALSE)</f>
        <v>Região Intermediária de Belo Horizonte</v>
      </c>
      <c r="S231" s="10">
        <f>COUNTIFS($A$5:$A$491,A231)</f>
        <v>1</v>
      </c>
      <c r="T231" s="10">
        <f>COUNTIF($B$5:$B$491,B231)</f>
        <v>1</v>
      </c>
      <c r="U231" s="10">
        <f>COUNTIF($C$5:$C$491,C231)</f>
        <v>1</v>
      </c>
    </row>
    <row r="232" spans="1:22" ht="71.25" customHeight="1" x14ac:dyDescent="0.25">
      <c r="A232" s="12">
        <v>274544</v>
      </c>
      <c r="B232" s="13" t="s">
        <v>830</v>
      </c>
      <c r="C232" s="13" t="s">
        <v>831</v>
      </c>
      <c r="D232" s="13" t="s">
        <v>126</v>
      </c>
      <c r="E232" s="12">
        <v>3163706</v>
      </c>
      <c r="F232" s="13" t="s">
        <v>832</v>
      </c>
      <c r="G232" s="13" t="str">
        <f>R232</f>
        <v>Região Intermediária de Pouso Alegre</v>
      </c>
      <c r="H232" s="14">
        <f>VLOOKUP(E232,Planilha1!A:D,4,FALSE)</f>
        <v>0.75900000000000001</v>
      </c>
      <c r="I232" s="13" t="s">
        <v>12</v>
      </c>
      <c r="J232" s="13" t="s">
        <v>12</v>
      </c>
      <c r="K232" s="13" t="s">
        <v>12</v>
      </c>
      <c r="L232" s="13" t="s">
        <v>12</v>
      </c>
      <c r="M232" s="13" t="s">
        <v>12</v>
      </c>
      <c r="N232" s="13" t="s">
        <v>12</v>
      </c>
      <c r="O232" s="15" t="s">
        <v>2098</v>
      </c>
      <c r="P232" s="16" t="s">
        <v>2093</v>
      </c>
      <c r="Q232" s="13" t="s">
        <v>2094</v>
      </c>
      <c r="R232" s="9" t="str">
        <f>VLOOKUP(E232,Planilha1!A:D,3,FALSE)</f>
        <v>Região Intermediária de Pouso Alegre</v>
      </c>
      <c r="S232" s="10">
        <f>COUNTIFS($A$5:$A$491,A232)</f>
        <v>1</v>
      </c>
      <c r="T232" s="10">
        <f>COUNTIF($B$5:$B$491,B232)</f>
        <v>1</v>
      </c>
      <c r="U232" s="10">
        <f>COUNTIF($C$5:$C$491,C232)</f>
        <v>1</v>
      </c>
    </row>
    <row r="233" spans="1:22" ht="71.25" customHeight="1" x14ac:dyDescent="0.25">
      <c r="A233" s="12">
        <v>274622</v>
      </c>
      <c r="B233" s="13" t="s">
        <v>1290</v>
      </c>
      <c r="C233" s="13" t="s">
        <v>1291</v>
      </c>
      <c r="D233" s="13" t="s">
        <v>135</v>
      </c>
      <c r="E233" s="12">
        <v>3113404</v>
      </c>
      <c r="F233" s="13" t="s">
        <v>49</v>
      </c>
      <c r="G233" s="13" t="str">
        <f>R233</f>
        <v>Região Intermediária de Ipatinga</v>
      </c>
      <c r="H233" s="14">
        <f>VLOOKUP(E233,Planilha1!A:D,4,FALSE)</f>
        <v>0.70599999999999996</v>
      </c>
      <c r="I233" s="13" t="s">
        <v>13</v>
      </c>
      <c r="J233" s="13" t="s">
        <v>12</v>
      </c>
      <c r="K233" s="13" t="s">
        <v>12</v>
      </c>
      <c r="L233" s="13" t="s">
        <v>12</v>
      </c>
      <c r="M233" s="13" t="s">
        <v>12</v>
      </c>
      <c r="N233" s="13" t="s">
        <v>13</v>
      </c>
      <c r="O233" s="16" t="s">
        <v>2098</v>
      </c>
      <c r="P233" s="16" t="s">
        <v>2093</v>
      </c>
      <c r="Q233" s="13" t="s">
        <v>2094</v>
      </c>
      <c r="R233" s="9" t="str">
        <f>VLOOKUP(E233,Planilha1!A:D,3,FALSE)</f>
        <v>Região Intermediária de Ipatinga</v>
      </c>
      <c r="S233" s="10">
        <f>COUNTIFS($A$5:$A$491,A233)</f>
        <v>1</v>
      </c>
      <c r="T233" s="10">
        <f>COUNTIF($B$5:$B$491,B233)</f>
        <v>1</v>
      </c>
      <c r="U233" s="10">
        <f>COUNTIF($C$5:$C$491,C233)</f>
        <v>1</v>
      </c>
    </row>
    <row r="234" spans="1:22" ht="71.25" customHeight="1" x14ac:dyDescent="0.25">
      <c r="A234" s="12">
        <v>274872</v>
      </c>
      <c r="B234" s="13" t="s">
        <v>612</v>
      </c>
      <c r="C234" s="13" t="s">
        <v>613</v>
      </c>
      <c r="D234" s="13" t="s">
        <v>135</v>
      </c>
      <c r="E234" s="12">
        <v>3167202</v>
      </c>
      <c r="F234" s="13" t="s">
        <v>34</v>
      </c>
      <c r="G234" s="13" t="str">
        <f>R234</f>
        <v>Região Intermediária de Belo Horizonte</v>
      </c>
      <c r="H234" s="14">
        <f>VLOOKUP(E234,Planilha1!A:D,4,FALSE)</f>
        <v>0.76</v>
      </c>
      <c r="I234" s="13" t="s">
        <v>13</v>
      </c>
      <c r="J234" s="13" t="s">
        <v>12</v>
      </c>
      <c r="K234" s="13" t="s">
        <v>12</v>
      </c>
      <c r="L234" s="13" t="s">
        <v>12</v>
      </c>
      <c r="M234" s="13" t="s">
        <v>12</v>
      </c>
      <c r="N234" s="13" t="s">
        <v>12</v>
      </c>
      <c r="O234" s="15" t="s">
        <v>2098</v>
      </c>
      <c r="P234" s="16" t="s">
        <v>2093</v>
      </c>
      <c r="Q234" s="13" t="s">
        <v>2094</v>
      </c>
      <c r="R234" s="9" t="str">
        <f>VLOOKUP(E234,Planilha1!A:D,3,FALSE)</f>
        <v>Região Intermediária de Belo Horizonte</v>
      </c>
      <c r="S234" s="10">
        <f>COUNTIFS($A$5:$A$491,A234)</f>
        <v>1</v>
      </c>
      <c r="T234" s="10">
        <f>COUNTIF($B$5:$B$491,B234)</f>
        <v>1</v>
      </c>
      <c r="U234" s="10">
        <f>COUNTIF($C$5:$C$491,C234)</f>
        <v>1</v>
      </c>
    </row>
    <row r="235" spans="1:22" ht="71.25" customHeight="1" x14ac:dyDescent="0.25">
      <c r="A235" s="12">
        <v>275139</v>
      </c>
      <c r="B235" s="13" t="s">
        <v>1298</v>
      </c>
      <c r="C235" s="13" t="s">
        <v>1299</v>
      </c>
      <c r="D235" s="13" t="s">
        <v>126</v>
      </c>
      <c r="E235" s="12">
        <v>3118601</v>
      </c>
      <c r="F235" s="13" t="s">
        <v>58</v>
      </c>
      <c r="G235" s="13" t="str">
        <f>R235</f>
        <v>Região Intermediária de Belo Horizonte</v>
      </c>
      <c r="H235" s="14">
        <f>VLOOKUP(E235,Planilha1!A:D,4,FALSE)</f>
        <v>0.75600000000000001</v>
      </c>
      <c r="I235" s="13" t="s">
        <v>12</v>
      </c>
      <c r="J235" s="13" t="s">
        <v>12</v>
      </c>
      <c r="K235" s="13" t="s">
        <v>12</v>
      </c>
      <c r="L235" s="13" t="s">
        <v>12</v>
      </c>
      <c r="M235" s="13" t="s">
        <v>12</v>
      </c>
      <c r="N235" s="13" t="s">
        <v>13</v>
      </c>
      <c r="O235" s="16" t="s">
        <v>2098</v>
      </c>
      <c r="P235" s="16" t="s">
        <v>2093</v>
      </c>
      <c r="Q235" s="13" t="s">
        <v>2094</v>
      </c>
      <c r="R235" s="9" t="str">
        <f>VLOOKUP(E235,Planilha1!A:D,3,FALSE)</f>
        <v>Região Intermediária de Belo Horizonte</v>
      </c>
      <c r="S235" s="10">
        <f>COUNTIFS($A$5:$A$491,A235)</f>
        <v>1</v>
      </c>
      <c r="T235" s="10">
        <f>COUNTIF($B$5:$B$491,B235)</f>
        <v>1</v>
      </c>
      <c r="U235" s="10">
        <f>COUNTIF($C$5:$C$491,C235)</f>
        <v>1</v>
      </c>
    </row>
    <row r="236" spans="1:22" ht="71.25" customHeight="1" x14ac:dyDescent="0.25">
      <c r="A236" s="12">
        <v>275297</v>
      </c>
      <c r="B236" s="13" t="s">
        <v>416</v>
      </c>
      <c r="C236" s="13" t="s">
        <v>178</v>
      </c>
      <c r="D236" s="13" t="s">
        <v>126</v>
      </c>
      <c r="E236" s="12">
        <v>3106200</v>
      </c>
      <c r="F236" s="13" t="s">
        <v>18</v>
      </c>
      <c r="G236" s="13" t="str">
        <f>R236</f>
        <v>Região Intermediária de Belo Horizonte</v>
      </c>
      <c r="H236" s="14">
        <f>VLOOKUP(E236,Planilha1!A:D,4,FALSE)</f>
        <v>0.81</v>
      </c>
      <c r="I236" s="13" t="s">
        <v>12</v>
      </c>
      <c r="J236" s="13" t="s">
        <v>12</v>
      </c>
      <c r="K236" s="13" t="s">
        <v>12</v>
      </c>
      <c r="L236" s="13" t="s">
        <v>12</v>
      </c>
      <c r="M236" s="13" t="s">
        <v>12</v>
      </c>
      <c r="N236" s="13" t="s">
        <v>12</v>
      </c>
      <c r="O236" s="17" t="s">
        <v>2098</v>
      </c>
      <c r="P236" s="17" t="s">
        <v>2093</v>
      </c>
      <c r="Q236" s="18" t="s">
        <v>2102</v>
      </c>
      <c r="R236" s="9" t="str">
        <f>VLOOKUP(E236,Planilha1!A:D,3,FALSE)</f>
        <v>Região Intermediária de Belo Horizonte</v>
      </c>
      <c r="S236" s="10">
        <f>COUNTIFS($A$5:$A$491,A236)</f>
        <v>1</v>
      </c>
      <c r="T236" s="10">
        <f>COUNTIF($B$5:$B$491,B236)</f>
        <v>1</v>
      </c>
      <c r="U236" s="10">
        <f>COUNTIF($C$5:$C$491,C236)</f>
        <v>3</v>
      </c>
    </row>
    <row r="237" spans="1:22" ht="71.25" customHeight="1" x14ac:dyDescent="0.25">
      <c r="A237" s="12">
        <v>275347</v>
      </c>
      <c r="B237" s="13" t="s">
        <v>833</v>
      </c>
      <c r="C237" s="13" t="s">
        <v>834</v>
      </c>
      <c r="D237" s="13" t="s">
        <v>126</v>
      </c>
      <c r="E237" s="12">
        <v>3136603</v>
      </c>
      <c r="F237" s="13" t="s">
        <v>400</v>
      </c>
      <c r="G237" s="13" t="str">
        <f>R237</f>
        <v>Região Intermediária de Belo Horizonte</v>
      </c>
      <c r="H237" s="14">
        <f>VLOOKUP(E237,Planilha1!A:D,4,FALSE)</f>
        <v>0.66200000000000003</v>
      </c>
      <c r="I237" s="13" t="s">
        <v>12</v>
      </c>
      <c r="J237" s="13" t="s">
        <v>13</v>
      </c>
      <c r="K237" s="13" t="s">
        <v>12</v>
      </c>
      <c r="L237" s="13" t="s">
        <v>12</v>
      </c>
      <c r="M237" s="13" t="s">
        <v>12</v>
      </c>
      <c r="N237" s="13" t="s">
        <v>12</v>
      </c>
      <c r="O237" s="17" t="s">
        <v>2098</v>
      </c>
      <c r="P237" s="17" t="s">
        <v>2093</v>
      </c>
      <c r="Q237" s="18" t="s">
        <v>2106</v>
      </c>
      <c r="R237" s="9" t="str">
        <f>VLOOKUP(E237,Planilha1!A:D,3,FALSE)</f>
        <v>Região Intermediária de Belo Horizonte</v>
      </c>
      <c r="S237" s="10">
        <f>COUNTIFS($A$5:$A$491,A237)</f>
        <v>1</v>
      </c>
      <c r="T237" s="10">
        <f>COUNTIF($B$5:$B$491,B237)</f>
        <v>3</v>
      </c>
      <c r="U237" s="10">
        <f>COUNTIF($C$5:$C$491,C237)</f>
        <v>3</v>
      </c>
      <c r="V237" s="8">
        <f>COUNTIF(I237:N237,"Sim")</f>
        <v>1</v>
      </c>
    </row>
    <row r="238" spans="1:22" ht="71.25" customHeight="1" x14ac:dyDescent="0.25">
      <c r="A238" s="12">
        <v>275426</v>
      </c>
      <c r="B238" s="13" t="s">
        <v>833</v>
      </c>
      <c r="C238" s="13" t="s">
        <v>834</v>
      </c>
      <c r="D238" s="13" t="s">
        <v>126</v>
      </c>
      <c r="E238" s="12">
        <v>3136603</v>
      </c>
      <c r="F238" s="13" t="s">
        <v>400</v>
      </c>
      <c r="G238" s="13" t="str">
        <f>R238</f>
        <v>Região Intermediária de Belo Horizonte</v>
      </c>
      <c r="H238" s="14">
        <f>VLOOKUP(E238,Planilha1!A:D,4,FALSE)</f>
        <v>0.66200000000000003</v>
      </c>
      <c r="I238" s="13" t="s">
        <v>12</v>
      </c>
      <c r="J238" s="13" t="s">
        <v>13</v>
      </c>
      <c r="K238" s="13" t="s">
        <v>12</v>
      </c>
      <c r="L238" s="13" t="s">
        <v>12</v>
      </c>
      <c r="M238" s="13" t="s">
        <v>12</v>
      </c>
      <c r="N238" s="13" t="s">
        <v>12</v>
      </c>
      <c r="O238" s="15" t="s">
        <v>2098</v>
      </c>
      <c r="P238" s="16" t="s">
        <v>2093</v>
      </c>
      <c r="Q238" s="13" t="s">
        <v>2094</v>
      </c>
      <c r="R238" s="9" t="str">
        <f>VLOOKUP(E238,Planilha1!A:D,3,FALSE)</f>
        <v>Região Intermediária de Belo Horizonte</v>
      </c>
      <c r="S238" s="10">
        <f>COUNTIFS($A$5:$A$491,A238)</f>
        <v>1</v>
      </c>
      <c r="T238" s="10">
        <f>COUNTIF($B$5:$B$491,B238)</f>
        <v>3</v>
      </c>
      <c r="U238" s="10">
        <f>COUNTIF($C$5:$C$491,C238)</f>
        <v>3</v>
      </c>
    </row>
    <row r="239" spans="1:22" ht="71.25" customHeight="1" x14ac:dyDescent="0.25">
      <c r="A239" s="12">
        <v>275852</v>
      </c>
      <c r="B239" s="13" t="s">
        <v>1162</v>
      </c>
      <c r="C239" s="13" t="s">
        <v>1163</v>
      </c>
      <c r="D239" s="13" t="s">
        <v>126</v>
      </c>
      <c r="E239" s="12">
        <v>3106309</v>
      </c>
      <c r="F239" s="13" t="s">
        <v>18</v>
      </c>
      <c r="G239" s="13" t="str">
        <f>R239</f>
        <v>Região Intermediária de Ipatinga</v>
      </c>
      <c r="H239" s="14">
        <f>VLOOKUP(E239,Planilha1!A:D,4,FALSE)</f>
        <v>0.68600000000000005</v>
      </c>
      <c r="I239" s="13" t="s">
        <v>12</v>
      </c>
      <c r="J239" s="13" t="s">
        <v>12</v>
      </c>
      <c r="K239" s="13" t="s">
        <v>12</v>
      </c>
      <c r="L239" s="13" t="s">
        <v>12</v>
      </c>
      <c r="M239" s="13" t="s">
        <v>12</v>
      </c>
      <c r="N239" s="13" t="s">
        <v>12</v>
      </c>
      <c r="O239" s="15" t="s">
        <v>2098</v>
      </c>
      <c r="P239" s="16" t="s">
        <v>2093</v>
      </c>
      <c r="Q239" s="13" t="s">
        <v>2094</v>
      </c>
      <c r="R239" s="9" t="str">
        <f>VLOOKUP(E239,Planilha1!A:D,3,FALSE)</f>
        <v>Região Intermediária de Ipatinga</v>
      </c>
      <c r="S239" s="10">
        <f>COUNTIFS($A$5:$A$491,A239)</f>
        <v>1</v>
      </c>
      <c r="T239" s="10">
        <f>COUNTIF($B$5:$B$491,B239)</f>
        <v>1</v>
      </c>
      <c r="U239" s="10">
        <f>COUNTIF($C$5:$C$491,C239)</f>
        <v>1</v>
      </c>
    </row>
    <row r="240" spans="1:22" ht="71.25" customHeight="1" x14ac:dyDescent="0.25">
      <c r="A240" s="12">
        <v>275992</v>
      </c>
      <c r="B240" s="13" t="s">
        <v>138</v>
      </c>
      <c r="C240" s="13" t="s">
        <v>139</v>
      </c>
      <c r="D240" s="13" t="s">
        <v>126</v>
      </c>
      <c r="E240" s="12">
        <v>3106200</v>
      </c>
      <c r="F240" s="13" t="s">
        <v>18</v>
      </c>
      <c r="G240" s="13" t="str">
        <f>R240</f>
        <v>Região Intermediária de Belo Horizonte</v>
      </c>
      <c r="H240" s="14">
        <f>VLOOKUP(E240,Planilha1!A:D,4,FALSE)</f>
        <v>0.81</v>
      </c>
      <c r="I240" s="13" t="s">
        <v>12</v>
      </c>
      <c r="J240" s="13" t="s">
        <v>12</v>
      </c>
      <c r="K240" s="13" t="s">
        <v>12</v>
      </c>
      <c r="L240" s="13" t="s">
        <v>12</v>
      </c>
      <c r="M240" s="13" t="s">
        <v>12</v>
      </c>
      <c r="N240" s="13" t="s">
        <v>13</v>
      </c>
      <c r="O240" s="15" t="s">
        <v>2098</v>
      </c>
      <c r="P240" s="16" t="s">
        <v>2093</v>
      </c>
      <c r="Q240" s="13" t="s">
        <v>2094</v>
      </c>
      <c r="R240" s="9" t="str">
        <f>VLOOKUP(E240,Planilha1!A:D,3,FALSE)</f>
        <v>Região Intermediária de Belo Horizonte</v>
      </c>
      <c r="S240" s="10">
        <f>COUNTIFS($A$5:$A$491,A240)</f>
        <v>1</v>
      </c>
      <c r="T240" s="10">
        <f>COUNTIF($B$5:$B$491,B240)</f>
        <v>1</v>
      </c>
      <c r="U240" s="10">
        <f>COUNTIF($C$5:$C$491,C240)</f>
        <v>1</v>
      </c>
    </row>
    <row r="241" spans="1:21" ht="71.25" customHeight="1" x14ac:dyDescent="0.25">
      <c r="A241" s="12">
        <v>276015</v>
      </c>
      <c r="B241" s="13" t="s">
        <v>774</v>
      </c>
      <c r="C241" s="13" t="s">
        <v>775</v>
      </c>
      <c r="D241" s="13" t="s">
        <v>126</v>
      </c>
      <c r="E241" s="12">
        <v>3118601</v>
      </c>
      <c r="F241" s="13" t="s">
        <v>40</v>
      </c>
      <c r="G241" s="13" t="str">
        <f>R241</f>
        <v>Região Intermediária de Belo Horizonte</v>
      </c>
      <c r="H241" s="14">
        <f>VLOOKUP(E241,Planilha1!A:D,4,FALSE)</f>
        <v>0.75600000000000001</v>
      </c>
      <c r="I241" s="13" t="s">
        <v>13</v>
      </c>
      <c r="J241" s="13" t="s">
        <v>13</v>
      </c>
      <c r="K241" s="13" t="s">
        <v>12</v>
      </c>
      <c r="L241" s="13" t="s">
        <v>12</v>
      </c>
      <c r="M241" s="13" t="s">
        <v>12</v>
      </c>
      <c r="N241" s="13" t="s">
        <v>12</v>
      </c>
      <c r="O241" s="15" t="s">
        <v>2098</v>
      </c>
      <c r="P241" s="16" t="s">
        <v>2093</v>
      </c>
      <c r="Q241" s="13" t="s">
        <v>2094</v>
      </c>
      <c r="R241" s="9" t="str">
        <f>VLOOKUP(E241,Planilha1!A:D,3,FALSE)</f>
        <v>Região Intermediária de Belo Horizonte</v>
      </c>
      <c r="S241" s="10">
        <f>COUNTIFS($A$5:$A$491,A241)</f>
        <v>1</v>
      </c>
      <c r="T241" s="10">
        <f>COUNTIF($B$5:$B$491,B241)</f>
        <v>1</v>
      </c>
      <c r="U241" s="10">
        <f>COUNTIF($C$5:$C$491,C241)</f>
        <v>1</v>
      </c>
    </row>
    <row r="242" spans="1:21" ht="71.25" customHeight="1" x14ac:dyDescent="0.25">
      <c r="A242" s="12">
        <v>237013</v>
      </c>
      <c r="B242" s="13" t="s">
        <v>1188</v>
      </c>
      <c r="C242" s="13" t="s">
        <v>1189</v>
      </c>
      <c r="D242" s="13" t="s">
        <v>126</v>
      </c>
      <c r="E242" s="12">
        <v>3106200</v>
      </c>
      <c r="F242" s="13" t="s">
        <v>18</v>
      </c>
      <c r="G242" s="13" t="str">
        <f>R242</f>
        <v>Região Intermediária de Belo Horizonte</v>
      </c>
      <c r="H242" s="14">
        <f>VLOOKUP(E242,Planilha1!A:D,4,FALSE)</f>
        <v>0.81</v>
      </c>
      <c r="I242" s="13" t="s">
        <v>12</v>
      </c>
      <c r="J242" s="13" t="s">
        <v>13</v>
      </c>
      <c r="K242" s="13" t="s">
        <v>12</v>
      </c>
      <c r="L242" s="13" t="s">
        <v>12</v>
      </c>
      <c r="M242" s="13" t="s">
        <v>12</v>
      </c>
      <c r="N242" s="13" t="s">
        <v>13</v>
      </c>
      <c r="O242" s="15" t="s">
        <v>110</v>
      </c>
      <c r="P242" s="15" t="s">
        <v>2097</v>
      </c>
      <c r="Q242" s="13" t="s">
        <v>123</v>
      </c>
      <c r="R242" s="9" t="str">
        <f>VLOOKUP(E242,Planilha1!A:D,3,FALSE)</f>
        <v>Região Intermediária de Belo Horizonte</v>
      </c>
      <c r="S242" s="10">
        <f>COUNTIFS($A$5:$A$491,A242)</f>
        <v>1</v>
      </c>
      <c r="T242" s="10">
        <f>COUNTIF($B$5:$B$491,B242)</f>
        <v>1</v>
      </c>
      <c r="U242" s="10">
        <f>COUNTIF($C$5:$C$491,C242)</f>
        <v>1</v>
      </c>
    </row>
    <row r="243" spans="1:21" ht="71.25" customHeight="1" x14ac:dyDescent="0.25">
      <c r="A243" s="12">
        <v>237179</v>
      </c>
      <c r="B243" s="13" t="s">
        <v>722</v>
      </c>
      <c r="C243" s="13" t="s">
        <v>723</v>
      </c>
      <c r="D243" s="13" t="s">
        <v>135</v>
      </c>
      <c r="E243" s="12">
        <v>3106200</v>
      </c>
      <c r="F243" s="13" t="s">
        <v>18</v>
      </c>
      <c r="G243" s="13" t="str">
        <f>R243</f>
        <v>Região Intermediária de Belo Horizonte</v>
      </c>
      <c r="H243" s="14">
        <f>VLOOKUP(E243,Planilha1!A:D,4,FALSE)</f>
        <v>0.81</v>
      </c>
      <c r="I243" s="13" t="s">
        <v>12</v>
      </c>
      <c r="J243" s="13" t="s">
        <v>13</v>
      </c>
      <c r="K243" s="13" t="s">
        <v>12</v>
      </c>
      <c r="L243" s="13" t="s">
        <v>12</v>
      </c>
      <c r="M243" s="13" t="s">
        <v>12</v>
      </c>
      <c r="N243" s="13" t="s">
        <v>12</v>
      </c>
      <c r="O243" s="15" t="s">
        <v>724</v>
      </c>
      <c r="P243" s="15" t="s">
        <v>2097</v>
      </c>
      <c r="Q243" s="13" t="s">
        <v>123</v>
      </c>
      <c r="R243" s="9" t="str">
        <f>VLOOKUP(E243,Planilha1!A:D,3,FALSE)</f>
        <v>Região Intermediária de Belo Horizonte</v>
      </c>
      <c r="S243" s="10">
        <f>COUNTIFS($A$5:$A$491,A243)</f>
        <v>1</v>
      </c>
      <c r="T243" s="10">
        <f>COUNTIF($B$5:$B$491,B243)</f>
        <v>1</v>
      </c>
      <c r="U243" s="10">
        <f>COUNTIF($C$5:$C$491,C243)</f>
        <v>1</v>
      </c>
    </row>
    <row r="244" spans="1:21" ht="71.25" customHeight="1" x14ac:dyDescent="0.25">
      <c r="A244" s="12">
        <v>237183</v>
      </c>
      <c r="B244" s="13" t="s">
        <v>1200</v>
      </c>
      <c r="C244" s="13" t="s">
        <v>1201</v>
      </c>
      <c r="D244" s="13" t="s">
        <v>126</v>
      </c>
      <c r="E244" s="12">
        <v>3170404</v>
      </c>
      <c r="F244" s="13" t="s">
        <v>62</v>
      </c>
      <c r="G244" s="13" t="str">
        <f>R244</f>
        <v>Região Intermediária de Patos de Minas</v>
      </c>
      <c r="H244" s="14">
        <f>VLOOKUP(E244,Planilha1!A:D,4,FALSE)</f>
        <v>0.73599999999999999</v>
      </c>
      <c r="I244" s="13" t="s">
        <v>13</v>
      </c>
      <c r="J244" s="13" t="s">
        <v>12</v>
      </c>
      <c r="K244" s="13" t="s">
        <v>12</v>
      </c>
      <c r="L244" s="13" t="s">
        <v>12</v>
      </c>
      <c r="M244" s="13" t="s">
        <v>12</v>
      </c>
      <c r="N244" s="13" t="s">
        <v>12</v>
      </c>
      <c r="O244" s="15" t="s">
        <v>536</v>
      </c>
      <c r="P244" s="15" t="s">
        <v>2097</v>
      </c>
      <c r="Q244" s="13" t="s">
        <v>123</v>
      </c>
      <c r="R244" s="9" t="str">
        <f>VLOOKUP(E244,Planilha1!A:D,3,FALSE)</f>
        <v>Região Intermediária de Patos de Minas</v>
      </c>
      <c r="S244" s="10">
        <f>COUNTIFS($A$5:$A$491,A244)</f>
        <v>1</v>
      </c>
      <c r="T244" s="10">
        <f>COUNTIF($B$5:$B$491,B244)</f>
        <v>1</v>
      </c>
      <c r="U244" s="10">
        <f>COUNTIF($C$5:$C$491,C244)</f>
        <v>1</v>
      </c>
    </row>
    <row r="245" spans="1:21" ht="71.25" customHeight="1" x14ac:dyDescent="0.25">
      <c r="A245" s="12">
        <v>238423</v>
      </c>
      <c r="B245" s="13" t="s">
        <v>955</v>
      </c>
      <c r="C245" s="13" t="s">
        <v>956</v>
      </c>
      <c r="D245" s="13" t="s">
        <v>135</v>
      </c>
      <c r="E245" s="12">
        <v>3131307</v>
      </c>
      <c r="F245" s="13" t="s">
        <v>52</v>
      </c>
      <c r="G245" s="13" t="str">
        <f>R245</f>
        <v>Região Intermediária de Ipatinga</v>
      </c>
      <c r="H245" s="14">
        <f>VLOOKUP(E245,Planilha1!A:D,4,FALSE)</f>
        <v>0.77100000000000002</v>
      </c>
      <c r="I245" s="13" t="s">
        <v>12</v>
      </c>
      <c r="J245" s="13" t="s">
        <v>12</v>
      </c>
      <c r="K245" s="13" t="s">
        <v>12</v>
      </c>
      <c r="L245" s="13" t="s">
        <v>12</v>
      </c>
      <c r="M245" s="13" t="s">
        <v>12</v>
      </c>
      <c r="N245" s="13" t="s">
        <v>12</v>
      </c>
      <c r="O245" s="15" t="s">
        <v>928</v>
      </c>
      <c r="P245" s="15" t="s">
        <v>2097</v>
      </c>
      <c r="Q245" s="13" t="s">
        <v>123</v>
      </c>
      <c r="R245" s="9" t="str">
        <f>VLOOKUP(E245,Planilha1!A:D,3,FALSE)</f>
        <v>Região Intermediária de Ipatinga</v>
      </c>
      <c r="S245" s="10">
        <f>COUNTIFS($A$5:$A$491,A245)</f>
        <v>1</v>
      </c>
      <c r="T245" s="10">
        <f>COUNTIF($B$5:$B$491,B245)</f>
        <v>1</v>
      </c>
      <c r="U245" s="10">
        <f>COUNTIF($C$5:$C$491,C245)</f>
        <v>1</v>
      </c>
    </row>
    <row r="246" spans="1:21" ht="71.25" customHeight="1" x14ac:dyDescent="0.25">
      <c r="A246" s="12">
        <v>238451</v>
      </c>
      <c r="B246" s="13" t="s">
        <v>1213</v>
      </c>
      <c r="C246" s="13" t="s">
        <v>1214</v>
      </c>
      <c r="D246" s="13" t="s">
        <v>126</v>
      </c>
      <c r="E246" s="12">
        <v>3111200</v>
      </c>
      <c r="F246" s="13" t="s">
        <v>1215</v>
      </c>
      <c r="G246" s="13" t="str">
        <f>R246</f>
        <v>Região Intermediária de Varginha</v>
      </c>
      <c r="H246" s="14">
        <f>VLOOKUP(E246,Planilha1!A:D,4,FALSE)</f>
        <v>0.71099999999999997</v>
      </c>
      <c r="I246" s="13" t="s">
        <v>12</v>
      </c>
      <c r="J246" s="13" t="s">
        <v>12</v>
      </c>
      <c r="K246" s="13" t="s">
        <v>13</v>
      </c>
      <c r="L246" s="13" t="s">
        <v>12</v>
      </c>
      <c r="M246" s="13" t="s">
        <v>12</v>
      </c>
      <c r="N246" s="13" t="s">
        <v>13</v>
      </c>
      <c r="O246" s="15" t="s">
        <v>536</v>
      </c>
      <c r="P246" s="15" t="s">
        <v>2097</v>
      </c>
      <c r="Q246" s="13" t="s">
        <v>123</v>
      </c>
      <c r="R246" s="9" t="str">
        <f>VLOOKUP(E246,Planilha1!A:D,3,FALSE)</f>
        <v>Região Intermediária de Varginha</v>
      </c>
      <c r="S246" s="10">
        <f>COUNTIFS($A$5:$A$491,A246)</f>
        <v>1</v>
      </c>
      <c r="T246" s="10">
        <f>COUNTIF($B$5:$B$491,B246)</f>
        <v>1</v>
      </c>
      <c r="U246" s="10">
        <f>COUNTIF($C$5:$C$491,C246)</f>
        <v>1</v>
      </c>
    </row>
    <row r="247" spans="1:21" ht="71.25" customHeight="1" x14ac:dyDescent="0.25">
      <c r="A247" s="12">
        <v>238842</v>
      </c>
      <c r="B247" s="13" t="s">
        <v>1143</v>
      </c>
      <c r="C247" s="13" t="s">
        <v>1144</v>
      </c>
      <c r="D247" s="13" t="s">
        <v>135</v>
      </c>
      <c r="E247" s="12">
        <v>3133501</v>
      </c>
      <c r="F247" s="13" t="s">
        <v>1145</v>
      </c>
      <c r="G247" s="13" t="str">
        <f>R247</f>
        <v>Região Intermediária de Divinópolis</v>
      </c>
      <c r="H247" s="14">
        <f>VLOOKUP(E247,Planilha1!A:D,4,FALSE)</f>
        <v>0.71299999999999997</v>
      </c>
      <c r="I247" s="13" t="s">
        <v>12</v>
      </c>
      <c r="J247" s="13" t="s">
        <v>12</v>
      </c>
      <c r="K247" s="13" t="s">
        <v>12</v>
      </c>
      <c r="L247" s="13" t="s">
        <v>12</v>
      </c>
      <c r="M247" s="13" t="s">
        <v>12</v>
      </c>
      <c r="N247" s="13" t="s">
        <v>12</v>
      </c>
      <c r="O247" s="15" t="s">
        <v>1146</v>
      </c>
      <c r="P247" s="15" t="s">
        <v>2097</v>
      </c>
      <c r="Q247" s="13" t="s">
        <v>123</v>
      </c>
      <c r="R247" s="9" t="str">
        <f>VLOOKUP(E247,Planilha1!A:D,3,FALSE)</f>
        <v>Região Intermediária de Divinópolis</v>
      </c>
      <c r="S247" s="10">
        <f>COUNTIFS($A$5:$A$491,A247)</f>
        <v>1</v>
      </c>
      <c r="T247" s="10">
        <f>COUNTIF($B$5:$B$491,B247)</f>
        <v>1</v>
      </c>
      <c r="U247" s="10">
        <f>COUNTIF($C$5:$C$491,C247)</f>
        <v>1</v>
      </c>
    </row>
    <row r="248" spans="1:21" ht="71.25" customHeight="1" x14ac:dyDescent="0.25">
      <c r="A248" s="12">
        <v>239218</v>
      </c>
      <c r="B248" s="13" t="s">
        <v>514</v>
      </c>
      <c r="C248" s="13" t="s">
        <v>515</v>
      </c>
      <c r="D248" s="13" t="s">
        <v>126</v>
      </c>
      <c r="E248" s="12">
        <v>3131307</v>
      </c>
      <c r="F248" s="13" t="s">
        <v>250</v>
      </c>
      <c r="G248" s="13" t="str">
        <f>R248</f>
        <v>Região Intermediária de Ipatinga</v>
      </c>
      <c r="H248" s="14">
        <f>VLOOKUP(E248,Planilha1!A:D,4,FALSE)</f>
        <v>0.77100000000000002</v>
      </c>
      <c r="I248" s="13" t="s">
        <v>12</v>
      </c>
      <c r="J248" s="13" t="s">
        <v>13</v>
      </c>
      <c r="K248" s="13" t="s">
        <v>12</v>
      </c>
      <c r="L248" s="13" t="s">
        <v>12</v>
      </c>
      <c r="M248" s="13" t="s">
        <v>12</v>
      </c>
      <c r="N248" s="13" t="s">
        <v>12</v>
      </c>
      <c r="O248" s="15" t="s">
        <v>67</v>
      </c>
      <c r="P248" s="15" t="s">
        <v>2097</v>
      </c>
      <c r="Q248" s="13" t="s">
        <v>123</v>
      </c>
      <c r="R248" s="9" t="str">
        <f>VLOOKUP(E248,Planilha1!A:D,3,FALSE)</f>
        <v>Região Intermediária de Ipatinga</v>
      </c>
      <c r="S248" s="10">
        <f>COUNTIFS($A$5:$A$491,A248)</f>
        <v>1</v>
      </c>
      <c r="T248" s="10">
        <f>COUNTIF($B$5:$B$491,B248)</f>
        <v>1</v>
      </c>
      <c r="U248" s="10">
        <f>COUNTIF($C$5:$C$491,C248)</f>
        <v>1</v>
      </c>
    </row>
    <row r="249" spans="1:21" ht="71.25" customHeight="1" x14ac:dyDescent="0.25">
      <c r="A249" s="12">
        <v>240249</v>
      </c>
      <c r="B249" s="13" t="s">
        <v>874</v>
      </c>
      <c r="C249" s="13" t="s">
        <v>875</v>
      </c>
      <c r="D249" s="13" t="s">
        <v>126</v>
      </c>
      <c r="E249" s="12">
        <v>3124104</v>
      </c>
      <c r="F249" s="13" t="s">
        <v>876</v>
      </c>
      <c r="G249" s="13" t="str">
        <f>R249</f>
        <v>Região Intermediária de Belo Horizonte</v>
      </c>
      <c r="H249" s="14">
        <f>VLOOKUP(E249,Planilha1!A:D,4,FALSE)</f>
        <v>0.67100000000000004</v>
      </c>
      <c r="I249" s="13" t="s">
        <v>12</v>
      </c>
      <c r="J249" s="13" t="s">
        <v>12</v>
      </c>
      <c r="K249" s="13" t="s">
        <v>12</v>
      </c>
      <c r="L249" s="13" t="s">
        <v>12</v>
      </c>
      <c r="M249" s="13" t="s">
        <v>12</v>
      </c>
      <c r="N249" s="13" t="s">
        <v>13</v>
      </c>
      <c r="O249" s="15" t="s">
        <v>877</v>
      </c>
      <c r="P249" s="15" t="s">
        <v>2097</v>
      </c>
      <c r="Q249" s="13" t="s">
        <v>123</v>
      </c>
      <c r="R249" s="9" t="str">
        <f>VLOOKUP(E249,Planilha1!A:D,3,FALSE)</f>
        <v>Região Intermediária de Belo Horizonte</v>
      </c>
      <c r="S249" s="10">
        <f>COUNTIFS($A$5:$A$491,A249)</f>
        <v>1</v>
      </c>
      <c r="T249" s="10">
        <f>COUNTIF($B$5:$B$491,B249)</f>
        <v>1</v>
      </c>
      <c r="U249" s="10">
        <f>COUNTIF($C$5:$C$491,C249)</f>
        <v>1</v>
      </c>
    </row>
    <row r="250" spans="1:21" ht="71.25" customHeight="1" x14ac:dyDescent="0.25">
      <c r="A250" s="12">
        <v>241528</v>
      </c>
      <c r="B250" s="13" t="s">
        <v>214</v>
      </c>
      <c r="C250" s="13" t="s">
        <v>215</v>
      </c>
      <c r="D250" s="13" t="s">
        <v>126</v>
      </c>
      <c r="E250" s="12">
        <v>3103405</v>
      </c>
      <c r="F250" s="13" t="s">
        <v>216</v>
      </c>
      <c r="G250" s="13" t="str">
        <f>R250</f>
        <v>Região Intermediária de Teófilo Otoni</v>
      </c>
      <c r="H250" s="14">
        <f>VLOOKUP(E250,Planilha1!A:D,4,FALSE)</f>
        <v>0.66300000000000003</v>
      </c>
      <c r="I250" s="13" t="s">
        <v>13</v>
      </c>
      <c r="J250" s="13" t="s">
        <v>12</v>
      </c>
      <c r="K250" s="13" t="s">
        <v>12</v>
      </c>
      <c r="L250" s="13" t="s">
        <v>12</v>
      </c>
      <c r="M250" s="13" t="s">
        <v>12</v>
      </c>
      <c r="N250" s="13" t="s">
        <v>13</v>
      </c>
      <c r="O250" s="15" t="s">
        <v>217</v>
      </c>
      <c r="P250" s="15" t="s">
        <v>2097</v>
      </c>
      <c r="Q250" s="13" t="s">
        <v>123</v>
      </c>
      <c r="R250" s="9" t="str">
        <f>VLOOKUP(E250,Planilha1!A:D,3,FALSE)</f>
        <v>Região Intermediária de Teófilo Otoni</v>
      </c>
      <c r="S250" s="10">
        <f>COUNTIFS($A$5:$A$491,A250)</f>
        <v>1</v>
      </c>
      <c r="T250" s="10">
        <f>COUNTIF($B$5:$B$491,B250)</f>
        <v>1</v>
      </c>
      <c r="U250" s="10">
        <f>COUNTIF($C$5:$C$491,C250)</f>
        <v>1</v>
      </c>
    </row>
    <row r="251" spans="1:21" ht="71.25" customHeight="1" x14ac:dyDescent="0.25">
      <c r="A251" s="12">
        <v>241689</v>
      </c>
      <c r="B251" s="13" t="s">
        <v>1207</v>
      </c>
      <c r="C251" s="13" t="s">
        <v>1208</v>
      </c>
      <c r="D251" s="13" t="s">
        <v>135</v>
      </c>
      <c r="E251" s="12">
        <v>3106200</v>
      </c>
      <c r="F251" s="13" t="s">
        <v>18</v>
      </c>
      <c r="G251" s="13" t="str">
        <f>R251</f>
        <v>Região Intermediária de Belo Horizonte</v>
      </c>
      <c r="H251" s="14">
        <f>VLOOKUP(E251,Planilha1!A:D,4,FALSE)</f>
        <v>0.81</v>
      </c>
      <c r="I251" s="13" t="s">
        <v>12</v>
      </c>
      <c r="J251" s="13" t="s">
        <v>13</v>
      </c>
      <c r="K251" s="13" t="s">
        <v>12</v>
      </c>
      <c r="L251" s="13" t="s">
        <v>12</v>
      </c>
      <c r="M251" s="13" t="s">
        <v>12</v>
      </c>
      <c r="N251" s="13" t="s">
        <v>13</v>
      </c>
      <c r="O251" s="15" t="s">
        <v>411</v>
      </c>
      <c r="P251" s="15" t="s">
        <v>2097</v>
      </c>
      <c r="Q251" s="13" t="s">
        <v>123</v>
      </c>
      <c r="R251" s="9" t="str">
        <f>VLOOKUP(E251,Planilha1!A:D,3,FALSE)</f>
        <v>Região Intermediária de Belo Horizonte</v>
      </c>
      <c r="S251" s="10">
        <f>COUNTIFS($A$5:$A$491,A251)</f>
        <v>1</v>
      </c>
      <c r="T251" s="10">
        <f>COUNTIF($B$5:$B$491,B251)</f>
        <v>1</v>
      </c>
      <c r="U251" s="10">
        <f>COUNTIF($C$5:$C$491,C251)</f>
        <v>2</v>
      </c>
    </row>
    <row r="252" spans="1:21" ht="71.25" customHeight="1" x14ac:dyDescent="0.25">
      <c r="A252" s="12">
        <v>241966</v>
      </c>
      <c r="B252" s="13" t="s">
        <v>1182</v>
      </c>
      <c r="C252" s="13" t="s">
        <v>1183</v>
      </c>
      <c r="D252" s="13" t="s">
        <v>126</v>
      </c>
      <c r="E252" s="12">
        <v>3106200</v>
      </c>
      <c r="F252" s="13" t="s">
        <v>18</v>
      </c>
      <c r="G252" s="13" t="str">
        <f>R252</f>
        <v>Região Intermediária de Belo Horizonte</v>
      </c>
      <c r="H252" s="14">
        <f>VLOOKUP(E252,Planilha1!A:D,4,FALSE)</f>
        <v>0.81</v>
      </c>
      <c r="I252" s="13" t="s">
        <v>12</v>
      </c>
      <c r="J252" s="13" t="s">
        <v>13</v>
      </c>
      <c r="K252" s="13" t="s">
        <v>12</v>
      </c>
      <c r="L252" s="13" t="s">
        <v>12</v>
      </c>
      <c r="M252" s="13" t="s">
        <v>12</v>
      </c>
      <c r="N252" s="13" t="s">
        <v>13</v>
      </c>
      <c r="O252" s="15" t="s">
        <v>1184</v>
      </c>
      <c r="P252" s="15" t="s">
        <v>2097</v>
      </c>
      <c r="Q252" s="13" t="s">
        <v>123</v>
      </c>
      <c r="R252" s="9" t="str">
        <f>VLOOKUP(E252,Planilha1!A:D,3,FALSE)</f>
        <v>Região Intermediária de Belo Horizonte</v>
      </c>
      <c r="S252" s="10">
        <f>COUNTIFS($A$5:$A$491,A252)</f>
        <v>1</v>
      </c>
      <c r="T252" s="10">
        <f>COUNTIF($B$5:$B$491,B252)</f>
        <v>1</v>
      </c>
      <c r="U252" s="10">
        <f>COUNTIF($C$5:$C$491,C252)</f>
        <v>1</v>
      </c>
    </row>
    <row r="253" spans="1:21" ht="71.25" customHeight="1" x14ac:dyDescent="0.25">
      <c r="A253" s="12">
        <v>242125</v>
      </c>
      <c r="B253" s="13" t="s">
        <v>716</v>
      </c>
      <c r="C253" s="13" t="s">
        <v>717</v>
      </c>
      <c r="D253" s="13" t="s">
        <v>126</v>
      </c>
      <c r="E253" s="12">
        <v>3170206</v>
      </c>
      <c r="F253" s="13" t="s">
        <v>32</v>
      </c>
      <c r="G253" s="13" t="str">
        <f>R253</f>
        <v>Região Intermediária de Uberlândia</v>
      </c>
      <c r="H253" s="14">
        <f>VLOOKUP(E253,Planilha1!A:D,4,FALSE)</f>
        <v>0.78900000000000003</v>
      </c>
      <c r="I253" s="13" t="s">
        <v>12</v>
      </c>
      <c r="J253" s="13" t="s">
        <v>12</v>
      </c>
      <c r="K253" s="13" t="s">
        <v>12</v>
      </c>
      <c r="L253" s="13" t="s">
        <v>12</v>
      </c>
      <c r="M253" s="13" t="s">
        <v>12</v>
      </c>
      <c r="N253" s="13" t="s">
        <v>12</v>
      </c>
      <c r="O253" s="15" t="s">
        <v>718</v>
      </c>
      <c r="P253" s="15" t="s">
        <v>2097</v>
      </c>
      <c r="Q253" s="13" t="s">
        <v>123</v>
      </c>
      <c r="R253" s="9" t="str">
        <f>VLOOKUP(E253,Planilha1!A:D,3,FALSE)</f>
        <v>Região Intermediária de Uberlândia</v>
      </c>
      <c r="S253" s="10">
        <f>COUNTIFS($A$5:$A$491,A253)</f>
        <v>1</v>
      </c>
      <c r="T253" s="10">
        <f>COUNTIF($B$5:$B$491,B253)</f>
        <v>1</v>
      </c>
      <c r="U253" s="10">
        <f>COUNTIF($C$5:$C$491,C253)</f>
        <v>1</v>
      </c>
    </row>
    <row r="254" spans="1:21" ht="71.25" customHeight="1" x14ac:dyDescent="0.25">
      <c r="A254" s="12">
        <v>242901</v>
      </c>
      <c r="B254" s="13" t="s">
        <v>819</v>
      </c>
      <c r="C254" s="13" t="s">
        <v>820</v>
      </c>
      <c r="D254" s="13" t="s">
        <v>126</v>
      </c>
      <c r="E254" s="12">
        <v>3170206</v>
      </c>
      <c r="F254" s="13" t="s">
        <v>32</v>
      </c>
      <c r="G254" s="13" t="str">
        <f>R254</f>
        <v>Região Intermediária de Uberlândia</v>
      </c>
      <c r="H254" s="14">
        <f>VLOOKUP(E254,Planilha1!A:D,4,FALSE)</f>
        <v>0.78900000000000003</v>
      </c>
      <c r="I254" s="13" t="s">
        <v>12</v>
      </c>
      <c r="J254" s="13" t="s">
        <v>13</v>
      </c>
      <c r="K254" s="13" t="s">
        <v>12</v>
      </c>
      <c r="L254" s="13" t="s">
        <v>12</v>
      </c>
      <c r="M254" s="13" t="s">
        <v>12</v>
      </c>
      <c r="N254" s="13" t="s">
        <v>12</v>
      </c>
      <c r="O254" s="15" t="s">
        <v>803</v>
      </c>
      <c r="P254" s="15" t="s">
        <v>2097</v>
      </c>
      <c r="Q254" s="13" t="s">
        <v>123</v>
      </c>
      <c r="R254" s="9" t="str">
        <f>VLOOKUP(E254,Planilha1!A:D,3,FALSE)</f>
        <v>Região Intermediária de Uberlândia</v>
      </c>
      <c r="S254" s="10">
        <f>COUNTIFS($A$5:$A$491,A254)</f>
        <v>1</v>
      </c>
      <c r="T254" s="10">
        <f>COUNTIF($B$5:$B$491,B254)</f>
        <v>1</v>
      </c>
      <c r="U254" s="10">
        <f>COUNTIF($C$5:$C$491,C254)</f>
        <v>1</v>
      </c>
    </row>
    <row r="255" spans="1:21" ht="71.25" customHeight="1" x14ac:dyDescent="0.25">
      <c r="A255" s="12">
        <v>242953</v>
      </c>
      <c r="B255" s="13" t="s">
        <v>1065</v>
      </c>
      <c r="C255" s="13" t="s">
        <v>1066</v>
      </c>
      <c r="D255" s="13" t="s">
        <v>135</v>
      </c>
      <c r="E255" s="12">
        <v>3106200</v>
      </c>
      <c r="F255" s="13" t="s">
        <v>18</v>
      </c>
      <c r="G255" s="13" t="str">
        <f>R255</f>
        <v>Região Intermediária de Belo Horizonte</v>
      </c>
      <c r="H255" s="14">
        <f>VLOOKUP(E255,Planilha1!A:D,4,FALSE)</f>
        <v>0.81</v>
      </c>
      <c r="I255" s="13" t="s">
        <v>12</v>
      </c>
      <c r="J255" s="13" t="s">
        <v>12</v>
      </c>
      <c r="K255" s="13" t="s">
        <v>12</v>
      </c>
      <c r="L255" s="13" t="s">
        <v>12</v>
      </c>
      <c r="M255" s="13" t="s">
        <v>12</v>
      </c>
      <c r="N255" s="13" t="s">
        <v>12</v>
      </c>
      <c r="O255" s="15" t="s">
        <v>1067</v>
      </c>
      <c r="P255" s="15" t="s">
        <v>2097</v>
      </c>
      <c r="Q255" s="13" t="s">
        <v>123</v>
      </c>
      <c r="R255" s="9" t="str">
        <f>VLOOKUP(E255,Planilha1!A:D,3,FALSE)</f>
        <v>Região Intermediária de Belo Horizonte</v>
      </c>
      <c r="S255" s="10">
        <f>COUNTIFS($A$5:$A$491,A255)</f>
        <v>1</v>
      </c>
      <c r="T255" s="10">
        <f>COUNTIF($B$5:$B$491,B255)</f>
        <v>1</v>
      </c>
      <c r="U255" s="10">
        <f>COUNTIF($C$5:$C$491,C255)</f>
        <v>1</v>
      </c>
    </row>
    <row r="256" spans="1:21" ht="71.25" customHeight="1" x14ac:dyDescent="0.25">
      <c r="A256" s="12">
        <v>245818</v>
      </c>
      <c r="B256" s="13" t="s">
        <v>725</v>
      </c>
      <c r="C256" s="13" t="s">
        <v>726</v>
      </c>
      <c r="D256" s="13" t="s">
        <v>126</v>
      </c>
      <c r="E256" s="12">
        <v>3106200</v>
      </c>
      <c r="F256" s="13" t="s">
        <v>30</v>
      </c>
      <c r="G256" s="13" t="str">
        <f>R256</f>
        <v>Região Intermediária de Belo Horizonte</v>
      </c>
      <c r="H256" s="14">
        <f>VLOOKUP(E256,Planilha1!A:D,4,FALSE)</f>
        <v>0.81</v>
      </c>
      <c r="I256" s="13" t="s">
        <v>13</v>
      </c>
      <c r="J256" s="13" t="s">
        <v>12</v>
      </c>
      <c r="K256" s="13" t="s">
        <v>12</v>
      </c>
      <c r="L256" s="13" t="s">
        <v>12</v>
      </c>
      <c r="M256" s="13" t="s">
        <v>12</v>
      </c>
      <c r="N256" s="13" t="s">
        <v>12</v>
      </c>
      <c r="O256" s="15" t="s">
        <v>507</v>
      </c>
      <c r="P256" s="15" t="s">
        <v>2097</v>
      </c>
      <c r="Q256" s="13" t="s">
        <v>123</v>
      </c>
      <c r="R256" s="9" t="str">
        <f>VLOOKUP(E256,Planilha1!A:D,3,FALSE)</f>
        <v>Região Intermediária de Belo Horizonte</v>
      </c>
      <c r="S256" s="10">
        <f>COUNTIFS($A$5:$A$491,A256)</f>
        <v>1</v>
      </c>
      <c r="T256" s="10">
        <f>COUNTIF($B$5:$B$491,B256)</f>
        <v>1</v>
      </c>
      <c r="U256" s="10">
        <f>COUNTIF($C$5:$C$491,C256)</f>
        <v>1</v>
      </c>
    </row>
    <row r="257" spans="1:21" ht="71.25" customHeight="1" x14ac:dyDescent="0.25">
      <c r="A257" s="12">
        <v>247623</v>
      </c>
      <c r="B257" s="13" t="s">
        <v>291</v>
      </c>
      <c r="C257" s="13" t="s">
        <v>292</v>
      </c>
      <c r="D257" s="13" t="s">
        <v>126</v>
      </c>
      <c r="E257" s="12">
        <v>3170107</v>
      </c>
      <c r="F257" s="13" t="s">
        <v>89</v>
      </c>
      <c r="G257" s="13" t="str">
        <f>R257</f>
        <v>Região Intermediária de Uberaba</v>
      </c>
      <c r="H257" s="14">
        <f>VLOOKUP(E257,Planilha1!A:D,4,FALSE)</f>
        <v>0.77200000000000002</v>
      </c>
      <c r="I257" s="13" t="s">
        <v>12</v>
      </c>
      <c r="J257" s="13" t="s">
        <v>12</v>
      </c>
      <c r="K257" s="13" t="s">
        <v>12</v>
      </c>
      <c r="L257" s="13" t="s">
        <v>12</v>
      </c>
      <c r="M257" s="13" t="s">
        <v>12</v>
      </c>
      <c r="N257" s="13" t="s">
        <v>13</v>
      </c>
      <c r="O257" s="15" t="s">
        <v>293</v>
      </c>
      <c r="P257" s="15" t="s">
        <v>2097</v>
      </c>
      <c r="Q257" s="13" t="s">
        <v>123</v>
      </c>
      <c r="R257" s="9" t="str">
        <f>VLOOKUP(E257,Planilha1!A:D,3,FALSE)</f>
        <v>Região Intermediária de Uberaba</v>
      </c>
      <c r="S257" s="10">
        <f>COUNTIFS($A$5:$A$491,A257)</f>
        <v>1</v>
      </c>
      <c r="T257" s="10">
        <f>COUNTIF($B$5:$B$491,B257)</f>
        <v>1</v>
      </c>
      <c r="U257" s="10">
        <f>COUNTIF($C$5:$C$491,C257)</f>
        <v>1</v>
      </c>
    </row>
    <row r="258" spans="1:21" ht="71.25" customHeight="1" x14ac:dyDescent="0.25">
      <c r="A258" s="12">
        <v>247788</v>
      </c>
      <c r="B258" s="13" t="s">
        <v>1038</v>
      </c>
      <c r="C258" s="13" t="s">
        <v>1039</v>
      </c>
      <c r="D258" s="13" t="s">
        <v>126</v>
      </c>
      <c r="E258" s="12">
        <v>3106200</v>
      </c>
      <c r="F258" s="13" t="s">
        <v>18</v>
      </c>
      <c r="G258" s="13" t="str">
        <f>R258</f>
        <v>Região Intermediária de Belo Horizonte</v>
      </c>
      <c r="H258" s="14">
        <f>VLOOKUP(E258,Planilha1!A:D,4,FALSE)</f>
        <v>0.81</v>
      </c>
      <c r="I258" s="13" t="s">
        <v>12</v>
      </c>
      <c r="J258" s="13" t="s">
        <v>12</v>
      </c>
      <c r="K258" s="13" t="s">
        <v>12</v>
      </c>
      <c r="L258" s="13" t="s">
        <v>12</v>
      </c>
      <c r="M258" s="13" t="s">
        <v>12</v>
      </c>
      <c r="N258" s="13" t="s">
        <v>12</v>
      </c>
      <c r="O258" s="15">
        <v>22.5</v>
      </c>
      <c r="P258" s="15" t="s">
        <v>2097</v>
      </c>
      <c r="Q258" s="13" t="s">
        <v>123</v>
      </c>
      <c r="R258" s="9" t="str">
        <f>VLOOKUP(E258,Planilha1!A:D,3,FALSE)</f>
        <v>Região Intermediária de Belo Horizonte</v>
      </c>
      <c r="S258" s="10">
        <f>COUNTIFS($A$5:$A$491,A258)</f>
        <v>1</v>
      </c>
      <c r="T258" s="10">
        <f>COUNTIF($B$5:$B$491,B258)</f>
        <v>1</v>
      </c>
      <c r="U258" s="10">
        <f>COUNTIF($C$5:$C$491,C258)</f>
        <v>1</v>
      </c>
    </row>
    <row r="259" spans="1:21" ht="71.25" customHeight="1" x14ac:dyDescent="0.25">
      <c r="A259" s="12">
        <v>248741</v>
      </c>
      <c r="B259" s="13" t="s">
        <v>1197</v>
      </c>
      <c r="C259" s="13" t="s">
        <v>1198</v>
      </c>
      <c r="D259" s="13" t="s">
        <v>135</v>
      </c>
      <c r="E259" s="12">
        <v>3105103</v>
      </c>
      <c r="F259" s="13" t="s">
        <v>1199</v>
      </c>
      <c r="G259" s="13" t="str">
        <f>R259</f>
        <v>Região Intermediária de Divinópolis</v>
      </c>
      <c r="H259" s="14">
        <f>VLOOKUP(E259,Planilha1!A:D,4,FALSE)</f>
        <v>0.74099999999999999</v>
      </c>
      <c r="I259" s="13" t="s">
        <v>12</v>
      </c>
      <c r="J259" s="13" t="s">
        <v>12</v>
      </c>
      <c r="K259" s="13" t="s">
        <v>12</v>
      </c>
      <c r="L259" s="13" t="s">
        <v>12</v>
      </c>
      <c r="M259" s="13" t="s">
        <v>12</v>
      </c>
      <c r="N259" s="13" t="s">
        <v>13</v>
      </c>
      <c r="O259" s="15" t="s">
        <v>109</v>
      </c>
      <c r="P259" s="15" t="s">
        <v>2097</v>
      </c>
      <c r="Q259" s="13" t="s">
        <v>123</v>
      </c>
      <c r="R259" s="9" t="str">
        <f>VLOOKUP(E259,Planilha1!A:D,3,FALSE)</f>
        <v>Região Intermediária de Divinópolis</v>
      </c>
      <c r="S259" s="10">
        <f>COUNTIFS($A$5:$A$491,A259)</f>
        <v>1</v>
      </c>
      <c r="T259" s="10">
        <f>COUNTIF($B$5:$B$491,B259)</f>
        <v>1</v>
      </c>
      <c r="U259" s="10">
        <f>COUNTIF($C$5:$C$491,C259)</f>
        <v>1</v>
      </c>
    </row>
    <row r="260" spans="1:21" ht="71.25" customHeight="1" x14ac:dyDescent="0.25">
      <c r="A260" s="12">
        <v>249030</v>
      </c>
      <c r="B260" s="13" t="s">
        <v>1195</v>
      </c>
      <c r="C260" s="13" t="s">
        <v>442</v>
      </c>
      <c r="D260" s="13" t="s">
        <v>126</v>
      </c>
      <c r="E260" s="12">
        <v>3165206</v>
      </c>
      <c r="F260" s="13" t="s">
        <v>46</v>
      </c>
      <c r="G260" s="13" t="str">
        <f>R260</f>
        <v>Região Intermediária de Varginha</v>
      </c>
      <c r="H260" s="14">
        <f>VLOOKUP(E260,Planilha1!A:D,4,FALSE)</f>
        <v>0.66700000000000004</v>
      </c>
      <c r="I260" s="13" t="s">
        <v>12</v>
      </c>
      <c r="J260" s="13" t="s">
        <v>12</v>
      </c>
      <c r="K260" s="13" t="s">
        <v>12</v>
      </c>
      <c r="L260" s="13" t="s">
        <v>12</v>
      </c>
      <c r="M260" s="13" t="s">
        <v>12</v>
      </c>
      <c r="N260" s="13" t="s">
        <v>13</v>
      </c>
      <c r="O260" s="15" t="s">
        <v>1196</v>
      </c>
      <c r="P260" s="15" t="s">
        <v>2097</v>
      </c>
      <c r="Q260" s="13" t="s">
        <v>123</v>
      </c>
      <c r="R260" s="9" t="str">
        <f>VLOOKUP(E260,Planilha1!A:D,3,FALSE)</f>
        <v>Região Intermediária de Varginha</v>
      </c>
      <c r="S260" s="10">
        <f>COUNTIFS($A$5:$A$491,A260)</f>
        <v>1</v>
      </c>
      <c r="T260" s="10">
        <f>COUNTIF($B$5:$B$491,B260)</f>
        <v>1</v>
      </c>
      <c r="U260" s="10">
        <f>COUNTIF($C$5:$C$491,C260)</f>
        <v>2</v>
      </c>
    </row>
    <row r="261" spans="1:21" ht="71.25" customHeight="1" x14ac:dyDescent="0.25">
      <c r="A261" s="12">
        <v>251864</v>
      </c>
      <c r="B261" s="13" t="s">
        <v>355</v>
      </c>
      <c r="C261" s="13" t="s">
        <v>268</v>
      </c>
      <c r="D261" s="13" t="s">
        <v>126</v>
      </c>
      <c r="E261" s="12">
        <v>3163706</v>
      </c>
      <c r="F261" s="13" t="s">
        <v>55</v>
      </c>
      <c r="G261" s="13" t="str">
        <f>R261</f>
        <v>Região Intermediária de Pouso Alegre</v>
      </c>
      <c r="H261" s="14">
        <f>VLOOKUP(E261,Planilha1!A:D,4,FALSE)</f>
        <v>0.75900000000000001</v>
      </c>
      <c r="I261" s="13" t="s">
        <v>12</v>
      </c>
      <c r="J261" s="13" t="s">
        <v>12</v>
      </c>
      <c r="K261" s="13" t="s">
        <v>12</v>
      </c>
      <c r="L261" s="13" t="s">
        <v>12</v>
      </c>
      <c r="M261" s="13" t="s">
        <v>12</v>
      </c>
      <c r="N261" s="13" t="s">
        <v>13</v>
      </c>
      <c r="O261" s="15" t="s">
        <v>356</v>
      </c>
      <c r="P261" s="15" t="s">
        <v>2097</v>
      </c>
      <c r="Q261" s="13" t="s">
        <v>123</v>
      </c>
      <c r="R261" s="9" t="str">
        <f>VLOOKUP(E261,Planilha1!A:D,3,FALSE)</f>
        <v>Região Intermediária de Pouso Alegre</v>
      </c>
      <c r="S261" s="10">
        <f>COUNTIFS($A$5:$A$491,A261)</f>
        <v>1</v>
      </c>
      <c r="T261" s="10">
        <f>COUNTIF($B$5:$B$491,B261)</f>
        <v>1</v>
      </c>
      <c r="U261" s="10">
        <f>COUNTIF($C$5:$C$491,C261)</f>
        <v>2</v>
      </c>
    </row>
    <row r="262" spans="1:21" ht="71.25" customHeight="1" x14ac:dyDescent="0.25">
      <c r="A262" s="12">
        <v>251998</v>
      </c>
      <c r="B262" s="13" t="s">
        <v>1192</v>
      </c>
      <c r="C262" s="13" t="s">
        <v>1193</v>
      </c>
      <c r="D262" s="13" t="s">
        <v>126</v>
      </c>
      <c r="E262" s="12">
        <v>3106200</v>
      </c>
      <c r="F262" s="13" t="s">
        <v>30</v>
      </c>
      <c r="G262" s="13" t="str">
        <f>R262</f>
        <v>Região Intermediária de Belo Horizonte</v>
      </c>
      <c r="H262" s="14">
        <f>VLOOKUP(E262,Planilha1!A:D,4,FALSE)</f>
        <v>0.81</v>
      </c>
      <c r="I262" s="13" t="s">
        <v>13</v>
      </c>
      <c r="J262" s="13" t="s">
        <v>13</v>
      </c>
      <c r="K262" s="13" t="s">
        <v>12</v>
      </c>
      <c r="L262" s="13" t="s">
        <v>12</v>
      </c>
      <c r="M262" s="13" t="s">
        <v>12</v>
      </c>
      <c r="N262" s="13" t="s">
        <v>12</v>
      </c>
      <c r="O262" s="15" t="s">
        <v>1194</v>
      </c>
      <c r="P262" s="15" t="s">
        <v>2097</v>
      </c>
      <c r="Q262" s="13" t="s">
        <v>123</v>
      </c>
      <c r="R262" s="9" t="str">
        <f>VLOOKUP(E262,Planilha1!A:D,3,FALSE)</f>
        <v>Região Intermediária de Belo Horizonte</v>
      </c>
      <c r="S262" s="10">
        <f>COUNTIFS($A$5:$A$491,A262)</f>
        <v>1</v>
      </c>
      <c r="T262" s="10">
        <f>COUNTIF($B$5:$B$491,B262)</f>
        <v>1</v>
      </c>
      <c r="U262" s="10">
        <f>COUNTIF($C$5:$C$491,C262)</f>
        <v>1</v>
      </c>
    </row>
    <row r="263" spans="1:21" ht="71.25" customHeight="1" x14ac:dyDescent="0.25">
      <c r="A263" s="12">
        <v>252028</v>
      </c>
      <c r="B263" s="13" t="s">
        <v>712</v>
      </c>
      <c r="C263" s="13" t="s">
        <v>713</v>
      </c>
      <c r="D263" s="13" t="s">
        <v>126</v>
      </c>
      <c r="E263" s="12">
        <v>3168705</v>
      </c>
      <c r="F263" s="13" t="s">
        <v>714</v>
      </c>
      <c r="G263" s="13" t="str">
        <f>R263</f>
        <v>Região Intermediária de Ipatinga</v>
      </c>
      <c r="H263" s="14">
        <f>VLOOKUP(E263,Planilha1!A:D,4,FALSE)</f>
        <v>0.77</v>
      </c>
      <c r="I263" s="13" t="s">
        <v>12</v>
      </c>
      <c r="J263" s="13" t="s">
        <v>12</v>
      </c>
      <c r="K263" s="13" t="s">
        <v>12</v>
      </c>
      <c r="L263" s="13" t="s">
        <v>12</v>
      </c>
      <c r="M263" s="13" t="s">
        <v>12</v>
      </c>
      <c r="N263" s="13" t="s">
        <v>12</v>
      </c>
      <c r="O263" s="15" t="s">
        <v>715</v>
      </c>
      <c r="P263" s="15" t="s">
        <v>2097</v>
      </c>
      <c r="Q263" s="13" t="s">
        <v>123</v>
      </c>
      <c r="R263" s="9" t="str">
        <f>VLOOKUP(E263,Planilha1!A:D,3,FALSE)</f>
        <v>Região Intermediária de Ipatinga</v>
      </c>
      <c r="S263" s="10">
        <f>COUNTIFS($A$5:$A$491,A263)</f>
        <v>1</v>
      </c>
      <c r="T263" s="10">
        <f>COUNTIF($B$5:$B$491,B263)</f>
        <v>1</v>
      </c>
      <c r="U263" s="10">
        <f>COUNTIF($C$5:$C$491,C263)</f>
        <v>1</v>
      </c>
    </row>
    <row r="264" spans="1:21" ht="71.25" customHeight="1" x14ac:dyDescent="0.25">
      <c r="A264" s="12">
        <v>252161</v>
      </c>
      <c r="B264" s="13" t="s">
        <v>1147</v>
      </c>
      <c r="C264" s="13" t="s">
        <v>1148</v>
      </c>
      <c r="D264" s="13" t="s">
        <v>126</v>
      </c>
      <c r="E264" s="12">
        <v>3103405</v>
      </c>
      <c r="F264" s="13" t="s">
        <v>1149</v>
      </c>
      <c r="G264" s="13" t="str">
        <f>R264</f>
        <v>Região Intermediária de Teófilo Otoni</v>
      </c>
      <c r="H264" s="14">
        <f>VLOOKUP(E264,Planilha1!A:D,4,FALSE)</f>
        <v>0.66300000000000003</v>
      </c>
      <c r="I264" s="13" t="s">
        <v>13</v>
      </c>
      <c r="J264" s="13" t="s">
        <v>12</v>
      </c>
      <c r="K264" s="13" t="s">
        <v>12</v>
      </c>
      <c r="L264" s="13" t="s">
        <v>12</v>
      </c>
      <c r="M264" s="13" t="s">
        <v>12</v>
      </c>
      <c r="N264" s="13" t="s">
        <v>13</v>
      </c>
      <c r="O264" s="15" t="s">
        <v>1150</v>
      </c>
      <c r="P264" s="15" t="s">
        <v>2097</v>
      </c>
      <c r="Q264" s="13" t="s">
        <v>123</v>
      </c>
      <c r="R264" s="9" t="str">
        <f>VLOOKUP(E264,Planilha1!A:D,3,FALSE)</f>
        <v>Região Intermediária de Teófilo Otoni</v>
      </c>
      <c r="S264" s="10">
        <f>COUNTIFS($A$5:$A$491,A264)</f>
        <v>1</v>
      </c>
      <c r="T264" s="10">
        <f>COUNTIF($B$5:$B$491,B264)</f>
        <v>1</v>
      </c>
      <c r="U264" s="10">
        <f>COUNTIF($C$5:$C$491,C264)</f>
        <v>1</v>
      </c>
    </row>
    <row r="265" spans="1:21" ht="71.25" customHeight="1" x14ac:dyDescent="0.25">
      <c r="A265" s="12">
        <v>252243</v>
      </c>
      <c r="B265" s="13" t="s">
        <v>342</v>
      </c>
      <c r="C265" s="13" t="s">
        <v>1111</v>
      </c>
      <c r="D265" s="13" t="s">
        <v>135</v>
      </c>
      <c r="E265" s="12">
        <v>3106200</v>
      </c>
      <c r="F265" s="13" t="s">
        <v>18</v>
      </c>
      <c r="G265" s="13" t="str">
        <f>R265</f>
        <v>Região Intermediária de Belo Horizonte</v>
      </c>
      <c r="H265" s="14">
        <f>VLOOKUP(E265,Planilha1!A:D,4,FALSE)</f>
        <v>0.81</v>
      </c>
      <c r="I265" s="13" t="s">
        <v>12</v>
      </c>
      <c r="J265" s="13" t="s">
        <v>13</v>
      </c>
      <c r="K265" s="13" t="s">
        <v>12</v>
      </c>
      <c r="L265" s="13" t="s">
        <v>12</v>
      </c>
      <c r="M265" s="13" t="s">
        <v>12</v>
      </c>
      <c r="N265" s="13" t="s">
        <v>12</v>
      </c>
      <c r="O265" s="15" t="s">
        <v>2132</v>
      </c>
      <c r="P265" s="15" t="s">
        <v>2097</v>
      </c>
      <c r="Q265" s="13" t="s">
        <v>123</v>
      </c>
      <c r="R265" s="9" t="str">
        <f>VLOOKUP(E265,Planilha1!A:D,3,FALSE)</f>
        <v>Região Intermediária de Belo Horizonte</v>
      </c>
      <c r="S265" s="10">
        <f>COUNTIFS($A$5:$A$491,A265)</f>
        <v>1</v>
      </c>
      <c r="T265" s="10">
        <f>COUNTIF($B$5:$B$491,B265)</f>
        <v>2</v>
      </c>
      <c r="U265" s="10">
        <f>COUNTIF($C$5:$C$491,C265)</f>
        <v>1</v>
      </c>
    </row>
    <row r="266" spans="1:21" ht="71.25" customHeight="1" x14ac:dyDescent="0.25">
      <c r="A266" s="12">
        <v>252399</v>
      </c>
      <c r="B266" s="13" t="s">
        <v>265</v>
      </c>
      <c r="C266" s="13" t="s">
        <v>266</v>
      </c>
      <c r="D266" s="13" t="s">
        <v>135</v>
      </c>
      <c r="E266" s="12">
        <v>3147006</v>
      </c>
      <c r="F266" s="13" t="s">
        <v>21</v>
      </c>
      <c r="G266" s="13" t="str">
        <f>R266</f>
        <v>Região Intermediária de Patos de Minas</v>
      </c>
      <c r="H266" s="14">
        <f>VLOOKUP(E266,Planilha1!A:D,4,FALSE)</f>
        <v>0.74399999999999999</v>
      </c>
      <c r="I266" s="13" t="s">
        <v>12</v>
      </c>
      <c r="J266" s="13" t="s">
        <v>12</v>
      </c>
      <c r="K266" s="13" t="s">
        <v>12</v>
      </c>
      <c r="L266" s="13" t="s">
        <v>12</v>
      </c>
      <c r="M266" s="13" t="s">
        <v>12</v>
      </c>
      <c r="N266" s="13" t="s">
        <v>13</v>
      </c>
      <c r="O266" s="15" t="s">
        <v>1310</v>
      </c>
      <c r="P266" s="15" t="s">
        <v>2097</v>
      </c>
      <c r="Q266" s="13" t="s">
        <v>123</v>
      </c>
      <c r="R266" s="9" t="str">
        <f>VLOOKUP(E266,Planilha1!A:D,3,FALSE)</f>
        <v>Região Intermediária de Patos de Minas</v>
      </c>
      <c r="S266" s="10">
        <f>COUNTIFS($A$5:$A$491,A266)</f>
        <v>1</v>
      </c>
      <c r="T266" s="10">
        <f>COUNTIF($B$5:$B$491,B266)</f>
        <v>1</v>
      </c>
      <c r="U266" s="10">
        <f>COUNTIF($C$5:$C$491,C266)</f>
        <v>1</v>
      </c>
    </row>
    <row r="267" spans="1:21" ht="71.25" customHeight="1" x14ac:dyDescent="0.25">
      <c r="A267" s="12">
        <v>252496</v>
      </c>
      <c r="B267" s="13" t="s">
        <v>701</v>
      </c>
      <c r="C267" s="13" t="s">
        <v>702</v>
      </c>
      <c r="D267" s="13" t="s">
        <v>126</v>
      </c>
      <c r="E267" s="12">
        <v>3106200</v>
      </c>
      <c r="F267" s="13" t="s">
        <v>18</v>
      </c>
      <c r="G267" s="13" t="str">
        <f>R267</f>
        <v>Região Intermediária de Belo Horizonte</v>
      </c>
      <c r="H267" s="14">
        <f>VLOOKUP(E267,Planilha1!A:D,4,FALSE)</f>
        <v>0.81</v>
      </c>
      <c r="I267" s="13" t="s">
        <v>12</v>
      </c>
      <c r="J267" s="13" t="s">
        <v>13</v>
      </c>
      <c r="K267" s="13" t="s">
        <v>12</v>
      </c>
      <c r="L267" s="13" t="s">
        <v>12</v>
      </c>
      <c r="M267" s="13" t="s">
        <v>12</v>
      </c>
      <c r="N267" s="13" t="s">
        <v>13</v>
      </c>
      <c r="O267" s="15" t="s">
        <v>411</v>
      </c>
      <c r="P267" s="15" t="s">
        <v>2097</v>
      </c>
      <c r="Q267" s="13" t="s">
        <v>123</v>
      </c>
      <c r="R267" s="9" t="str">
        <f>VLOOKUP(E267,Planilha1!A:D,3,FALSE)</f>
        <v>Região Intermediária de Belo Horizonte</v>
      </c>
      <c r="S267" s="10">
        <f>COUNTIFS($A$5:$A$491,A267)</f>
        <v>1</v>
      </c>
      <c r="T267" s="10">
        <f>COUNTIF($B$5:$B$491,B267)</f>
        <v>1</v>
      </c>
      <c r="U267" s="10">
        <f>COUNTIF($C$5:$C$491,C267)</f>
        <v>1</v>
      </c>
    </row>
    <row r="268" spans="1:21" ht="71.25" customHeight="1" x14ac:dyDescent="0.25">
      <c r="A268" s="12">
        <v>252510</v>
      </c>
      <c r="B268" s="13" t="s">
        <v>346</v>
      </c>
      <c r="C268" s="13" t="s">
        <v>347</v>
      </c>
      <c r="D268" s="13" t="s">
        <v>126</v>
      </c>
      <c r="E268" s="12">
        <v>3159605</v>
      </c>
      <c r="F268" s="13" t="s">
        <v>348</v>
      </c>
      <c r="G268" s="13" t="str">
        <f>R268</f>
        <v>Região Intermediária de Pouso Alegre</v>
      </c>
      <c r="H268" s="14">
        <f>VLOOKUP(E268,Planilha1!A:D,4,FALSE)</f>
        <v>0.72099999999999997</v>
      </c>
      <c r="I268" s="13" t="s">
        <v>12</v>
      </c>
      <c r="J268" s="13" t="s">
        <v>12</v>
      </c>
      <c r="K268" s="13" t="s">
        <v>12</v>
      </c>
      <c r="L268" s="13" t="s">
        <v>12</v>
      </c>
      <c r="M268" s="13" t="s">
        <v>12</v>
      </c>
      <c r="N268" s="13" t="s">
        <v>12</v>
      </c>
      <c r="O268" s="15" t="s">
        <v>349</v>
      </c>
      <c r="P268" s="15" t="s">
        <v>2097</v>
      </c>
      <c r="Q268" s="13" t="s">
        <v>123</v>
      </c>
      <c r="R268" s="9" t="str">
        <f>VLOOKUP(E268,Planilha1!A:D,3,FALSE)</f>
        <v>Região Intermediária de Pouso Alegre</v>
      </c>
      <c r="S268" s="10">
        <f>COUNTIFS($A$5:$A$491,A268)</f>
        <v>1</v>
      </c>
      <c r="T268" s="10">
        <f>COUNTIF($B$5:$B$491,B268)</f>
        <v>1</v>
      </c>
      <c r="U268" s="10">
        <f>COUNTIF($C$5:$C$491,C268)</f>
        <v>1</v>
      </c>
    </row>
    <row r="269" spans="1:21" ht="71.25" customHeight="1" x14ac:dyDescent="0.25">
      <c r="A269" s="12">
        <v>253546</v>
      </c>
      <c r="B269" s="13" t="s">
        <v>765</v>
      </c>
      <c r="C269" s="13" t="s">
        <v>766</v>
      </c>
      <c r="D269" s="13" t="s">
        <v>126</v>
      </c>
      <c r="E269" s="12">
        <v>3170206</v>
      </c>
      <c r="F269" s="13" t="s">
        <v>32</v>
      </c>
      <c r="G269" s="13" t="str">
        <f>R269</f>
        <v>Região Intermediária de Uberlândia</v>
      </c>
      <c r="H269" s="14">
        <f>VLOOKUP(E269,Planilha1!A:D,4,FALSE)</f>
        <v>0.78900000000000003</v>
      </c>
      <c r="I269" s="13" t="s">
        <v>12</v>
      </c>
      <c r="J269" s="13" t="s">
        <v>12</v>
      </c>
      <c r="K269" s="13" t="s">
        <v>12</v>
      </c>
      <c r="L269" s="13" t="s">
        <v>12</v>
      </c>
      <c r="M269" s="13" t="s">
        <v>12</v>
      </c>
      <c r="N269" s="13" t="s">
        <v>13</v>
      </c>
      <c r="O269" s="15" t="s">
        <v>356</v>
      </c>
      <c r="P269" s="15" t="s">
        <v>2097</v>
      </c>
      <c r="Q269" s="13" t="s">
        <v>123</v>
      </c>
      <c r="R269" s="9" t="str">
        <f>VLOOKUP(E269,Planilha1!A:D,3,FALSE)</f>
        <v>Região Intermediária de Uberlândia</v>
      </c>
      <c r="S269" s="10">
        <f>COUNTIFS($A$5:$A$491,A269)</f>
        <v>1</v>
      </c>
      <c r="T269" s="10">
        <f>COUNTIF($B$5:$B$491,B269)</f>
        <v>1</v>
      </c>
      <c r="U269" s="10">
        <f>COUNTIF($C$5:$C$491,C269)</f>
        <v>1</v>
      </c>
    </row>
    <row r="270" spans="1:21" ht="71.25" customHeight="1" x14ac:dyDescent="0.25">
      <c r="A270" s="12">
        <v>253984</v>
      </c>
      <c r="B270" s="13" t="s">
        <v>999</v>
      </c>
      <c r="C270" s="13" t="s">
        <v>1000</v>
      </c>
      <c r="D270" s="13" t="s">
        <v>126</v>
      </c>
      <c r="E270" s="12">
        <v>3138203</v>
      </c>
      <c r="F270" s="13" t="s">
        <v>954</v>
      </c>
      <c r="G270" s="13" t="str">
        <f>R270</f>
        <v>Região Intermediária de Varginha</v>
      </c>
      <c r="H270" s="14">
        <f>VLOOKUP(E270,Planilha1!A:D,4,FALSE)</f>
        <v>0.78200000000000003</v>
      </c>
      <c r="I270" s="13" t="s">
        <v>13</v>
      </c>
      <c r="J270" s="13" t="s">
        <v>12</v>
      </c>
      <c r="K270" s="13" t="s">
        <v>12</v>
      </c>
      <c r="L270" s="13" t="s">
        <v>12</v>
      </c>
      <c r="M270" s="13" t="s">
        <v>12</v>
      </c>
      <c r="N270" s="13" t="s">
        <v>12</v>
      </c>
      <c r="O270" s="15" t="s">
        <v>608</v>
      </c>
      <c r="P270" s="15" t="s">
        <v>2097</v>
      </c>
      <c r="Q270" s="13" t="s">
        <v>123</v>
      </c>
      <c r="R270" s="9" t="str">
        <f>VLOOKUP(E270,Planilha1!A:D,3,FALSE)</f>
        <v>Região Intermediária de Varginha</v>
      </c>
      <c r="S270" s="10">
        <f>COUNTIFS($A$5:$A$491,A270)</f>
        <v>1</v>
      </c>
      <c r="T270" s="10">
        <f>COUNTIF($B$5:$B$491,B270)</f>
        <v>1</v>
      </c>
      <c r="U270" s="10">
        <f>COUNTIF($C$5:$C$491,C270)</f>
        <v>1</v>
      </c>
    </row>
    <row r="271" spans="1:21" ht="71.25" customHeight="1" x14ac:dyDescent="0.25">
      <c r="A271" s="12">
        <v>254322</v>
      </c>
      <c r="B271" s="13" t="s">
        <v>186</v>
      </c>
      <c r="C271" s="13" t="s">
        <v>187</v>
      </c>
      <c r="D271" s="13" t="s">
        <v>126</v>
      </c>
      <c r="E271" s="12">
        <v>3106200</v>
      </c>
      <c r="F271" s="13" t="s">
        <v>18</v>
      </c>
      <c r="G271" s="13" t="str">
        <f>R271</f>
        <v>Região Intermediária de Belo Horizonte</v>
      </c>
      <c r="H271" s="14">
        <f>VLOOKUP(E271,Planilha1!A:D,4,FALSE)</f>
        <v>0.81</v>
      </c>
      <c r="I271" s="13" t="s">
        <v>13</v>
      </c>
      <c r="J271" s="13" t="s">
        <v>13</v>
      </c>
      <c r="K271" s="13" t="s">
        <v>12</v>
      </c>
      <c r="L271" s="13" t="s">
        <v>12</v>
      </c>
      <c r="M271" s="13" t="s">
        <v>12</v>
      </c>
      <c r="N271" s="13" t="s">
        <v>12</v>
      </c>
      <c r="O271" s="15" t="s">
        <v>188</v>
      </c>
      <c r="P271" s="15" t="s">
        <v>2097</v>
      </c>
      <c r="Q271" s="13" t="s">
        <v>123</v>
      </c>
      <c r="R271" s="9" t="str">
        <f>VLOOKUP(E271,Planilha1!A:D,3,FALSE)</f>
        <v>Região Intermediária de Belo Horizonte</v>
      </c>
      <c r="S271" s="10">
        <f>COUNTIFS($A$5:$A$491,A271)</f>
        <v>1</v>
      </c>
      <c r="T271" s="10">
        <f>COUNTIF($B$5:$B$491,B271)</f>
        <v>1</v>
      </c>
      <c r="U271" s="10">
        <f>COUNTIF($C$5:$C$491,C271)</f>
        <v>1</v>
      </c>
    </row>
    <row r="272" spans="1:21" ht="71.25" customHeight="1" x14ac:dyDescent="0.25">
      <c r="A272" s="12">
        <v>254746</v>
      </c>
      <c r="B272" s="13" t="s">
        <v>1154</v>
      </c>
      <c r="C272" s="13" t="s">
        <v>1155</v>
      </c>
      <c r="D272" s="13" t="s">
        <v>126</v>
      </c>
      <c r="E272" s="12">
        <v>3167103</v>
      </c>
      <c r="F272" s="13" t="s">
        <v>14</v>
      </c>
      <c r="G272" s="13" t="str">
        <f>R272</f>
        <v>Região Intermediária de Teófilo Otoni</v>
      </c>
      <c r="H272" s="14">
        <f>VLOOKUP(E272,Planilha1!A:D,4,FALSE)</f>
        <v>0.65600000000000003</v>
      </c>
      <c r="I272" s="13" t="s">
        <v>12</v>
      </c>
      <c r="J272" s="13" t="s">
        <v>12</v>
      </c>
      <c r="K272" s="13" t="s">
        <v>12</v>
      </c>
      <c r="L272" s="13" t="s">
        <v>13</v>
      </c>
      <c r="M272" s="13" t="s">
        <v>12</v>
      </c>
      <c r="N272" s="13" t="s">
        <v>12</v>
      </c>
      <c r="O272" s="15" t="s">
        <v>1156</v>
      </c>
      <c r="P272" s="15" t="s">
        <v>2097</v>
      </c>
      <c r="Q272" s="13" t="s">
        <v>123</v>
      </c>
      <c r="R272" s="9" t="str">
        <f>VLOOKUP(E272,Planilha1!A:D,3,FALSE)</f>
        <v>Região Intermediária de Teófilo Otoni</v>
      </c>
      <c r="S272" s="10">
        <f>COUNTIFS($A$5:$A$491,A272)</f>
        <v>1</v>
      </c>
      <c r="T272" s="10">
        <f>COUNTIF($B$5:$B$491,B272)</f>
        <v>1</v>
      </c>
      <c r="U272" s="10">
        <f>COUNTIF($C$5:$C$491,C272)</f>
        <v>1</v>
      </c>
    </row>
    <row r="273" spans="1:22" ht="71.25" customHeight="1" x14ac:dyDescent="0.25">
      <c r="A273" s="12">
        <v>255070</v>
      </c>
      <c r="B273" s="13" t="s">
        <v>732</v>
      </c>
      <c r="C273" s="13" t="s">
        <v>733</v>
      </c>
      <c r="D273" s="13" t="s">
        <v>126</v>
      </c>
      <c r="E273" s="12">
        <v>3118601</v>
      </c>
      <c r="F273" s="13" t="s">
        <v>38</v>
      </c>
      <c r="G273" s="13" t="str">
        <f>R273</f>
        <v>Região Intermediária de Belo Horizonte</v>
      </c>
      <c r="H273" s="14">
        <f>VLOOKUP(E273,Planilha1!A:D,4,FALSE)</f>
        <v>0.75600000000000001</v>
      </c>
      <c r="I273" s="13" t="s">
        <v>12</v>
      </c>
      <c r="J273" s="13" t="s">
        <v>13</v>
      </c>
      <c r="K273" s="13" t="s">
        <v>12</v>
      </c>
      <c r="L273" s="13" t="s">
        <v>12</v>
      </c>
      <c r="M273" s="13" t="s">
        <v>12</v>
      </c>
      <c r="N273" s="13" t="s">
        <v>12</v>
      </c>
      <c r="O273" s="15" t="s">
        <v>734</v>
      </c>
      <c r="P273" s="15" t="s">
        <v>2097</v>
      </c>
      <c r="Q273" s="13" t="s">
        <v>123</v>
      </c>
      <c r="R273" s="9" t="str">
        <f>VLOOKUP(E273,Planilha1!A:D,3,FALSE)</f>
        <v>Região Intermediária de Belo Horizonte</v>
      </c>
      <c r="S273" s="10">
        <f>COUNTIFS($A$5:$A$491,A273)</f>
        <v>1</v>
      </c>
      <c r="T273" s="10">
        <f>COUNTIF($B$5:$B$491,B273)</f>
        <v>1</v>
      </c>
      <c r="U273" s="10">
        <f>COUNTIF($C$5:$C$491,C273)</f>
        <v>1</v>
      </c>
    </row>
    <row r="274" spans="1:22" ht="71.25" customHeight="1" x14ac:dyDescent="0.25">
      <c r="A274" s="12">
        <v>255138</v>
      </c>
      <c r="B274" s="13" t="s">
        <v>359</v>
      </c>
      <c r="C274" s="13" t="s">
        <v>360</v>
      </c>
      <c r="D274" s="13" t="s">
        <v>135</v>
      </c>
      <c r="E274" s="12">
        <v>3162500</v>
      </c>
      <c r="F274" s="13" t="s">
        <v>56</v>
      </c>
      <c r="G274" s="13" t="str">
        <f>R274</f>
        <v>Região Intermediária de Barbacena</v>
      </c>
      <c r="H274" s="14">
        <f>VLOOKUP(E274,Planilha1!A:D,4,FALSE)</f>
        <v>0.75800000000000001</v>
      </c>
      <c r="I274" s="13" t="s">
        <v>12</v>
      </c>
      <c r="J274" s="13" t="s">
        <v>12</v>
      </c>
      <c r="K274" s="13" t="s">
        <v>12</v>
      </c>
      <c r="L274" s="13" t="s">
        <v>12</v>
      </c>
      <c r="M274" s="13" t="s">
        <v>12</v>
      </c>
      <c r="N274" s="13" t="s">
        <v>12</v>
      </c>
      <c r="O274" s="15" t="s">
        <v>361</v>
      </c>
      <c r="P274" s="15" t="s">
        <v>2097</v>
      </c>
      <c r="Q274" s="13" t="s">
        <v>123</v>
      </c>
      <c r="R274" s="9" t="str">
        <f>VLOOKUP(E274,Planilha1!A:D,3,FALSE)</f>
        <v>Região Intermediária de Barbacena</v>
      </c>
      <c r="S274" s="10">
        <f>COUNTIFS($A$5:$A$491,A274)</f>
        <v>1</v>
      </c>
      <c r="T274" s="10">
        <f>COUNTIF($B$5:$B$491,B274)</f>
        <v>1</v>
      </c>
      <c r="U274" s="10">
        <f>COUNTIF($C$5:$C$491,C274)</f>
        <v>1</v>
      </c>
    </row>
    <row r="275" spans="1:22" ht="71.25" customHeight="1" x14ac:dyDescent="0.25">
      <c r="A275" s="12">
        <v>255153</v>
      </c>
      <c r="B275" s="13" t="s">
        <v>239</v>
      </c>
      <c r="C275" s="13" t="s">
        <v>240</v>
      </c>
      <c r="D275" s="13" t="s">
        <v>126</v>
      </c>
      <c r="E275" s="12">
        <v>3106200</v>
      </c>
      <c r="F275" s="13" t="s">
        <v>18</v>
      </c>
      <c r="G275" s="13" t="str">
        <f>R275</f>
        <v>Região Intermediária de Belo Horizonte</v>
      </c>
      <c r="H275" s="14">
        <f>VLOOKUP(E275,Planilha1!A:D,4,FALSE)</f>
        <v>0.81</v>
      </c>
      <c r="I275" s="13" t="s">
        <v>12</v>
      </c>
      <c r="J275" s="13" t="s">
        <v>13</v>
      </c>
      <c r="K275" s="13" t="s">
        <v>12</v>
      </c>
      <c r="L275" s="13" t="s">
        <v>12</v>
      </c>
      <c r="M275" s="13" t="s">
        <v>12</v>
      </c>
      <c r="N275" s="13" t="s">
        <v>13</v>
      </c>
      <c r="O275" s="15" t="s">
        <v>1306</v>
      </c>
      <c r="P275" s="15" t="s">
        <v>2097</v>
      </c>
      <c r="Q275" s="13" t="s">
        <v>123</v>
      </c>
      <c r="R275" s="9" t="str">
        <f>VLOOKUP(E275,Planilha1!A:D,3,FALSE)</f>
        <v>Região Intermediária de Belo Horizonte</v>
      </c>
      <c r="S275" s="10">
        <f>COUNTIFS($A$5:$A$491,A275)</f>
        <v>1</v>
      </c>
      <c r="T275" s="10">
        <f>COUNTIF($B$5:$B$491,B275)</f>
        <v>1</v>
      </c>
      <c r="U275" s="10">
        <f>COUNTIF($C$5:$C$491,C275)</f>
        <v>1</v>
      </c>
      <c r="V275" s="8">
        <f>COUNTIF(I275:N275,"Sim")</f>
        <v>2</v>
      </c>
    </row>
    <row r="276" spans="1:22" ht="71.25" customHeight="1" x14ac:dyDescent="0.25">
      <c r="A276" s="12">
        <v>255321</v>
      </c>
      <c r="B276" s="13" t="s">
        <v>1052</v>
      </c>
      <c r="C276" s="13" t="s">
        <v>1053</v>
      </c>
      <c r="D276" s="13" t="s">
        <v>135</v>
      </c>
      <c r="E276" s="12">
        <v>3146107</v>
      </c>
      <c r="F276" s="13" t="s">
        <v>16</v>
      </c>
      <c r="G276" s="13" t="str">
        <f>R276</f>
        <v>Região Intermediária de Belo Horizonte</v>
      </c>
      <c r="H276" s="14">
        <f>VLOOKUP(E276,Planilha1!A:D,4,FALSE)</f>
        <v>0.74099999999999999</v>
      </c>
      <c r="I276" s="13" t="s">
        <v>12</v>
      </c>
      <c r="J276" s="13" t="s">
        <v>12</v>
      </c>
      <c r="K276" s="13" t="s">
        <v>12</v>
      </c>
      <c r="L276" s="13" t="s">
        <v>12</v>
      </c>
      <c r="M276" s="13" t="s">
        <v>12</v>
      </c>
      <c r="N276" s="13" t="s">
        <v>12</v>
      </c>
      <c r="O276" s="15" t="s">
        <v>605</v>
      </c>
      <c r="P276" s="15" t="s">
        <v>2097</v>
      </c>
      <c r="Q276" s="13" t="s">
        <v>123</v>
      </c>
      <c r="R276" s="9" t="str">
        <f>VLOOKUP(E276,Planilha1!A:D,3,FALSE)</f>
        <v>Região Intermediária de Belo Horizonte</v>
      </c>
      <c r="S276" s="10">
        <f>COUNTIFS($A$5:$A$491,A276)</f>
        <v>1</v>
      </c>
      <c r="T276" s="10">
        <f>COUNTIF($B$5:$B$491,B276)</f>
        <v>1</v>
      </c>
      <c r="U276" s="10">
        <f>COUNTIF($C$5:$C$491,C276)</f>
        <v>1</v>
      </c>
    </row>
    <row r="277" spans="1:22" ht="71.25" customHeight="1" x14ac:dyDescent="0.25">
      <c r="A277" s="12">
        <v>255616</v>
      </c>
      <c r="B277" s="13" t="s">
        <v>151</v>
      </c>
      <c r="C277" s="13" t="s">
        <v>152</v>
      </c>
      <c r="D277" s="13" t="s">
        <v>126</v>
      </c>
      <c r="E277" s="12">
        <v>3147006</v>
      </c>
      <c r="F277" s="13" t="s">
        <v>21</v>
      </c>
      <c r="G277" s="13" t="str">
        <f>R277</f>
        <v>Região Intermediária de Patos de Minas</v>
      </c>
      <c r="H277" s="14">
        <f>VLOOKUP(E277,Planilha1!A:D,4,FALSE)</f>
        <v>0.74399999999999999</v>
      </c>
      <c r="I277" s="13" t="s">
        <v>13</v>
      </c>
      <c r="J277" s="13" t="s">
        <v>12</v>
      </c>
      <c r="K277" s="13" t="s">
        <v>12</v>
      </c>
      <c r="L277" s="13" t="s">
        <v>12</v>
      </c>
      <c r="M277" s="13" t="s">
        <v>12</v>
      </c>
      <c r="N277" s="13" t="s">
        <v>13</v>
      </c>
      <c r="O277" s="15">
        <v>30</v>
      </c>
      <c r="P277" s="15" t="s">
        <v>2097</v>
      </c>
      <c r="Q277" s="13" t="s">
        <v>123</v>
      </c>
      <c r="R277" s="9" t="str">
        <f>VLOOKUP(E277,Planilha1!A:D,3,FALSE)</f>
        <v>Região Intermediária de Patos de Minas</v>
      </c>
      <c r="S277" s="10">
        <f>COUNTIFS($A$5:$A$491,A277)</f>
        <v>1</v>
      </c>
      <c r="T277" s="10">
        <f>COUNTIF($B$5:$B$491,B277)</f>
        <v>1</v>
      </c>
      <c r="U277" s="10">
        <f>COUNTIF($C$5:$C$491,C277)</f>
        <v>1</v>
      </c>
    </row>
    <row r="278" spans="1:22" ht="71.25" customHeight="1" x14ac:dyDescent="0.25">
      <c r="A278" s="12">
        <v>256252</v>
      </c>
      <c r="B278" s="13" t="s">
        <v>457</v>
      </c>
      <c r="C278" s="13" t="s">
        <v>458</v>
      </c>
      <c r="D278" s="13" t="s">
        <v>126</v>
      </c>
      <c r="E278" s="12">
        <v>3106200</v>
      </c>
      <c r="F278" s="13" t="s">
        <v>18</v>
      </c>
      <c r="G278" s="13" t="str">
        <f>R278</f>
        <v>Região Intermediária de Belo Horizonte</v>
      </c>
      <c r="H278" s="14">
        <f>VLOOKUP(E278,Planilha1!A:D,4,FALSE)</f>
        <v>0.81</v>
      </c>
      <c r="I278" s="13" t="s">
        <v>13</v>
      </c>
      <c r="J278" s="13" t="s">
        <v>13</v>
      </c>
      <c r="K278" s="13" t="s">
        <v>12</v>
      </c>
      <c r="L278" s="13" t="s">
        <v>12</v>
      </c>
      <c r="M278" s="13" t="s">
        <v>12</v>
      </c>
      <c r="N278" s="13" t="s">
        <v>12</v>
      </c>
      <c r="O278" s="15" t="s">
        <v>459</v>
      </c>
      <c r="P278" s="15" t="s">
        <v>2097</v>
      </c>
      <c r="Q278" s="13" t="s">
        <v>123</v>
      </c>
      <c r="R278" s="9" t="str">
        <f>VLOOKUP(E278,Planilha1!A:D,3,FALSE)</f>
        <v>Região Intermediária de Belo Horizonte</v>
      </c>
      <c r="S278" s="10">
        <f>COUNTIFS($A$5:$A$491,A278)</f>
        <v>1</v>
      </c>
      <c r="T278" s="10">
        <f>COUNTIF($B$5:$B$491,B278)</f>
        <v>1</v>
      </c>
      <c r="U278" s="10">
        <f>COUNTIF($C$5:$C$491,C278)</f>
        <v>1</v>
      </c>
    </row>
    <row r="279" spans="1:22" ht="71.25" customHeight="1" x14ac:dyDescent="0.25">
      <c r="A279" s="12">
        <v>256315</v>
      </c>
      <c r="B279" s="13" t="s">
        <v>1176</v>
      </c>
      <c r="C279" s="13" t="s">
        <v>1177</v>
      </c>
      <c r="D279" s="13" t="s">
        <v>126</v>
      </c>
      <c r="E279" s="12">
        <v>3106200</v>
      </c>
      <c r="F279" s="13" t="s">
        <v>18</v>
      </c>
      <c r="G279" s="13" t="str">
        <f>R279</f>
        <v>Região Intermediária de Belo Horizonte</v>
      </c>
      <c r="H279" s="14">
        <f>VLOOKUP(E279,Planilha1!A:D,4,FALSE)</f>
        <v>0.81</v>
      </c>
      <c r="I279" s="13" t="s">
        <v>12</v>
      </c>
      <c r="J279" s="13" t="s">
        <v>12</v>
      </c>
      <c r="K279" s="13" t="s">
        <v>12</v>
      </c>
      <c r="L279" s="13" t="s">
        <v>12</v>
      </c>
      <c r="M279" s="13" t="s">
        <v>12</v>
      </c>
      <c r="N279" s="13" t="s">
        <v>13</v>
      </c>
      <c r="O279" s="15" t="s">
        <v>555</v>
      </c>
      <c r="P279" s="15" t="s">
        <v>2097</v>
      </c>
      <c r="Q279" s="13" t="s">
        <v>123</v>
      </c>
      <c r="R279" s="9" t="str">
        <f>VLOOKUP(E279,Planilha1!A:D,3,FALSE)</f>
        <v>Região Intermediária de Belo Horizonte</v>
      </c>
      <c r="S279" s="10">
        <f>COUNTIFS($A$5:$A$491,A279)</f>
        <v>1</v>
      </c>
      <c r="T279" s="10">
        <f>COUNTIF($B$5:$B$491,B279)</f>
        <v>1</v>
      </c>
      <c r="U279" s="10">
        <f>COUNTIF($C$5:$C$491,C279)</f>
        <v>1</v>
      </c>
    </row>
    <row r="280" spans="1:22" ht="71.25" customHeight="1" x14ac:dyDescent="0.25">
      <c r="A280" s="12">
        <v>256412</v>
      </c>
      <c r="B280" s="13" t="s">
        <v>173</v>
      </c>
      <c r="C280" s="13" t="s">
        <v>174</v>
      </c>
      <c r="D280" s="13" t="s">
        <v>126</v>
      </c>
      <c r="E280" s="12">
        <v>3107109</v>
      </c>
      <c r="F280" s="13" t="s">
        <v>175</v>
      </c>
      <c r="G280" s="13" t="str">
        <f>R280</f>
        <v>Região Intermediária de Varginha</v>
      </c>
      <c r="H280" s="14">
        <f>VLOOKUP(E280,Planilha1!A:D,4,FALSE)</f>
        <v>0.70399999999999996</v>
      </c>
      <c r="I280" s="13" t="s">
        <v>12</v>
      </c>
      <c r="J280" s="13" t="s">
        <v>12</v>
      </c>
      <c r="K280" s="13" t="s">
        <v>12</v>
      </c>
      <c r="L280" s="13" t="s">
        <v>12</v>
      </c>
      <c r="M280" s="13" t="s">
        <v>12</v>
      </c>
      <c r="N280" s="13" t="s">
        <v>12</v>
      </c>
      <c r="O280" s="15" t="s">
        <v>176</v>
      </c>
      <c r="P280" s="15" t="s">
        <v>2097</v>
      </c>
      <c r="Q280" s="13" t="s">
        <v>123</v>
      </c>
      <c r="R280" s="9" t="str">
        <f>VLOOKUP(E280,Planilha1!A:D,3,FALSE)</f>
        <v>Região Intermediária de Varginha</v>
      </c>
      <c r="S280" s="10">
        <f>COUNTIFS($A$5:$A$491,A280)</f>
        <v>1</v>
      </c>
      <c r="T280" s="10">
        <f>COUNTIF($B$5:$B$491,B280)</f>
        <v>1</v>
      </c>
      <c r="U280" s="10">
        <f>COUNTIF($C$5:$C$491,C280)</f>
        <v>1</v>
      </c>
    </row>
    <row r="281" spans="1:22" ht="71.25" customHeight="1" x14ac:dyDescent="0.25">
      <c r="A281" s="12">
        <v>256754</v>
      </c>
      <c r="B281" s="13" t="s">
        <v>699</v>
      </c>
      <c r="C281" s="13" t="s">
        <v>700</v>
      </c>
      <c r="D281" s="13" t="s">
        <v>126</v>
      </c>
      <c r="E281" s="12">
        <v>3106200</v>
      </c>
      <c r="F281" s="13" t="s">
        <v>18</v>
      </c>
      <c r="G281" s="13" t="str">
        <f>R281</f>
        <v>Região Intermediária de Belo Horizonte</v>
      </c>
      <c r="H281" s="14">
        <f>VLOOKUP(E281,Planilha1!A:D,4,FALSE)</f>
        <v>0.81</v>
      </c>
      <c r="I281" s="13" t="s">
        <v>13</v>
      </c>
      <c r="J281" s="13" t="s">
        <v>13</v>
      </c>
      <c r="K281" s="13" t="s">
        <v>12</v>
      </c>
      <c r="L281" s="13" t="s">
        <v>12</v>
      </c>
      <c r="M281" s="13" t="s">
        <v>12</v>
      </c>
      <c r="N281" s="13" t="s">
        <v>13</v>
      </c>
      <c r="O281" s="15" t="s">
        <v>392</v>
      </c>
      <c r="P281" s="15" t="s">
        <v>2097</v>
      </c>
      <c r="Q281" s="13" t="s">
        <v>123</v>
      </c>
      <c r="R281" s="9" t="str">
        <f>VLOOKUP(E281,Planilha1!A:D,3,FALSE)</f>
        <v>Região Intermediária de Belo Horizonte</v>
      </c>
      <c r="S281" s="10">
        <f>COUNTIFS($A$5:$A$491,A281)</f>
        <v>1</v>
      </c>
      <c r="T281" s="10">
        <f>COUNTIF($B$5:$B$491,B281)</f>
        <v>1</v>
      </c>
      <c r="U281" s="10">
        <f>COUNTIF($C$5:$C$491,C281)</f>
        <v>1</v>
      </c>
    </row>
    <row r="282" spans="1:22" ht="71.25" customHeight="1" x14ac:dyDescent="0.25">
      <c r="A282" s="12">
        <v>256844</v>
      </c>
      <c r="B282" s="13" t="s">
        <v>1157</v>
      </c>
      <c r="C282" s="13" t="s">
        <v>1158</v>
      </c>
      <c r="D282" s="13" t="s">
        <v>126</v>
      </c>
      <c r="E282" s="12">
        <v>3107109</v>
      </c>
      <c r="F282" s="13" t="s">
        <v>175</v>
      </c>
      <c r="G282" s="13" t="str">
        <f>R282</f>
        <v>Região Intermediária de Varginha</v>
      </c>
      <c r="H282" s="14">
        <f>VLOOKUP(E282,Planilha1!A:D,4,FALSE)</f>
        <v>0.70399999999999996</v>
      </c>
      <c r="I282" s="13" t="s">
        <v>13</v>
      </c>
      <c r="J282" s="13" t="s">
        <v>12</v>
      </c>
      <c r="K282" s="13" t="s">
        <v>12</v>
      </c>
      <c r="L282" s="13" t="s">
        <v>12</v>
      </c>
      <c r="M282" s="13" t="s">
        <v>12</v>
      </c>
      <c r="N282" s="13" t="s">
        <v>12</v>
      </c>
      <c r="O282" s="15" t="s">
        <v>1159</v>
      </c>
      <c r="P282" s="15" t="s">
        <v>2097</v>
      </c>
      <c r="Q282" s="13" t="s">
        <v>123</v>
      </c>
      <c r="R282" s="9" t="str">
        <f>VLOOKUP(E282,Planilha1!A:D,3,FALSE)</f>
        <v>Região Intermediária de Varginha</v>
      </c>
      <c r="S282" s="10">
        <f>COUNTIFS($A$5:$A$491,A282)</f>
        <v>1</v>
      </c>
      <c r="T282" s="10">
        <f>COUNTIF($B$5:$B$491,B282)</f>
        <v>1</v>
      </c>
      <c r="U282" s="10">
        <f>COUNTIF($C$5:$C$491,C282)</f>
        <v>1</v>
      </c>
    </row>
    <row r="283" spans="1:22" ht="71.25" customHeight="1" x14ac:dyDescent="0.25">
      <c r="A283" s="12">
        <v>257068</v>
      </c>
      <c r="B283" s="13" t="s">
        <v>1104</v>
      </c>
      <c r="C283" s="13" t="s">
        <v>1105</v>
      </c>
      <c r="D283" s="13" t="s">
        <v>126</v>
      </c>
      <c r="E283" s="12">
        <v>3163706</v>
      </c>
      <c r="F283" s="13" t="s">
        <v>1106</v>
      </c>
      <c r="G283" s="13" t="str">
        <f>R283</f>
        <v>Região Intermediária de Pouso Alegre</v>
      </c>
      <c r="H283" s="14">
        <f>VLOOKUP(E283,Planilha1!A:D,4,FALSE)</f>
        <v>0.75900000000000001</v>
      </c>
      <c r="I283" s="13" t="s">
        <v>12</v>
      </c>
      <c r="J283" s="13" t="s">
        <v>12</v>
      </c>
      <c r="K283" s="13" t="s">
        <v>12</v>
      </c>
      <c r="L283" s="13" t="s">
        <v>12</v>
      </c>
      <c r="M283" s="13" t="s">
        <v>12</v>
      </c>
      <c r="N283" s="13" t="s">
        <v>13</v>
      </c>
      <c r="O283" s="15" t="s">
        <v>2133</v>
      </c>
      <c r="P283" s="15" t="s">
        <v>2097</v>
      </c>
      <c r="Q283" s="13" t="s">
        <v>123</v>
      </c>
      <c r="R283" s="9" t="str">
        <f>VLOOKUP(E283,Planilha1!A:D,3,FALSE)</f>
        <v>Região Intermediária de Pouso Alegre</v>
      </c>
      <c r="S283" s="10">
        <f>COUNTIFS($A$5:$A$491,A283)</f>
        <v>1</v>
      </c>
      <c r="T283" s="10">
        <f>COUNTIF($B$5:$B$491,B283)</f>
        <v>1</v>
      </c>
      <c r="U283" s="10">
        <f>COUNTIF($C$5:$C$491,C283)</f>
        <v>1</v>
      </c>
    </row>
    <row r="284" spans="1:22" ht="71.25" customHeight="1" x14ac:dyDescent="0.25">
      <c r="A284" s="12">
        <v>257137</v>
      </c>
      <c r="B284" s="13" t="s">
        <v>489</v>
      </c>
      <c r="C284" s="13" t="s">
        <v>490</v>
      </c>
      <c r="D284" s="13" t="s">
        <v>126</v>
      </c>
      <c r="E284" s="12">
        <v>3107109</v>
      </c>
      <c r="F284" s="13" t="s">
        <v>491</v>
      </c>
      <c r="G284" s="13" t="str">
        <f>R284</f>
        <v>Região Intermediária de Varginha</v>
      </c>
      <c r="H284" s="14">
        <f>VLOOKUP(E284,Planilha1!A:D,4,FALSE)</f>
        <v>0.70399999999999996</v>
      </c>
      <c r="I284" s="13" t="s">
        <v>13</v>
      </c>
      <c r="J284" s="13" t="s">
        <v>12</v>
      </c>
      <c r="K284" s="13" t="s">
        <v>12</v>
      </c>
      <c r="L284" s="13" t="s">
        <v>12</v>
      </c>
      <c r="M284" s="13" t="s">
        <v>12</v>
      </c>
      <c r="N284" s="13" t="s">
        <v>12</v>
      </c>
      <c r="O284" s="15" t="s">
        <v>448</v>
      </c>
      <c r="P284" s="15" t="s">
        <v>2097</v>
      </c>
      <c r="Q284" s="13" t="s">
        <v>123</v>
      </c>
      <c r="R284" s="9" t="str">
        <f>VLOOKUP(E284,Planilha1!A:D,3,FALSE)</f>
        <v>Região Intermediária de Varginha</v>
      </c>
      <c r="S284" s="10">
        <f>COUNTIFS($A$5:$A$491,A284)</f>
        <v>1</v>
      </c>
      <c r="T284" s="10">
        <f>COUNTIF($B$5:$B$491,B284)</f>
        <v>1</v>
      </c>
      <c r="U284" s="10">
        <f>COUNTIF($C$5:$C$491,C284)</f>
        <v>1</v>
      </c>
    </row>
    <row r="285" spans="1:22" ht="71.25" customHeight="1" x14ac:dyDescent="0.25">
      <c r="A285" s="12">
        <v>257201</v>
      </c>
      <c r="B285" s="13" t="s">
        <v>294</v>
      </c>
      <c r="C285" s="13" t="s">
        <v>295</v>
      </c>
      <c r="D285" s="13" t="s">
        <v>126</v>
      </c>
      <c r="E285" s="12">
        <v>3106200</v>
      </c>
      <c r="F285" s="13" t="s">
        <v>18</v>
      </c>
      <c r="G285" s="13" t="str">
        <f>R285</f>
        <v>Região Intermediária de Belo Horizonte</v>
      </c>
      <c r="H285" s="14">
        <f>VLOOKUP(E285,Planilha1!A:D,4,FALSE)</f>
        <v>0.81</v>
      </c>
      <c r="I285" s="13" t="s">
        <v>12</v>
      </c>
      <c r="J285" s="13" t="s">
        <v>12</v>
      </c>
      <c r="K285" s="13" t="s">
        <v>12</v>
      </c>
      <c r="L285" s="13" t="s">
        <v>12</v>
      </c>
      <c r="M285" s="13" t="s">
        <v>12</v>
      </c>
      <c r="N285" s="13" t="s">
        <v>12</v>
      </c>
      <c r="O285" s="15" t="s">
        <v>296</v>
      </c>
      <c r="P285" s="15" t="s">
        <v>2097</v>
      </c>
      <c r="Q285" s="13" t="s">
        <v>123</v>
      </c>
      <c r="R285" s="9" t="str">
        <f>VLOOKUP(E285,Planilha1!A:D,3,FALSE)</f>
        <v>Região Intermediária de Belo Horizonte</v>
      </c>
      <c r="S285" s="10">
        <f>COUNTIFS($A$5:$A$491,A285)</f>
        <v>1</v>
      </c>
      <c r="T285" s="10">
        <f>COUNTIF($B$5:$B$491,B285)</f>
        <v>1</v>
      </c>
      <c r="U285" s="10">
        <f>COUNTIF($C$5:$C$491,C285)</f>
        <v>1</v>
      </c>
    </row>
    <row r="286" spans="1:22" ht="71.25" customHeight="1" x14ac:dyDescent="0.25">
      <c r="A286" s="12">
        <v>257303</v>
      </c>
      <c r="B286" s="13" t="s">
        <v>739</v>
      </c>
      <c r="C286" s="13" t="s">
        <v>740</v>
      </c>
      <c r="D286" s="13" t="s">
        <v>126</v>
      </c>
      <c r="E286" s="12">
        <v>3106200</v>
      </c>
      <c r="F286" s="13" t="s">
        <v>274</v>
      </c>
      <c r="G286" s="13" t="str">
        <f>R286</f>
        <v>Região Intermediária de Belo Horizonte</v>
      </c>
      <c r="H286" s="14">
        <f>VLOOKUP(E286,Planilha1!A:D,4,FALSE)</f>
        <v>0.81</v>
      </c>
      <c r="I286" s="13" t="s">
        <v>12</v>
      </c>
      <c r="J286" s="13" t="s">
        <v>13</v>
      </c>
      <c r="K286" s="13" t="s">
        <v>12</v>
      </c>
      <c r="L286" s="13" t="s">
        <v>12</v>
      </c>
      <c r="M286" s="13" t="s">
        <v>12</v>
      </c>
      <c r="N286" s="13" t="s">
        <v>12</v>
      </c>
      <c r="O286" s="15" t="s">
        <v>741</v>
      </c>
      <c r="P286" s="15" t="s">
        <v>2097</v>
      </c>
      <c r="Q286" s="13" t="s">
        <v>123</v>
      </c>
      <c r="R286" s="9" t="str">
        <f>VLOOKUP(E286,Planilha1!A:D,3,FALSE)</f>
        <v>Região Intermediária de Belo Horizonte</v>
      </c>
      <c r="S286" s="10">
        <f>COUNTIFS($A$5:$A$491,A286)</f>
        <v>1</v>
      </c>
      <c r="T286" s="10">
        <f>COUNTIF($B$5:$B$491,B286)</f>
        <v>1</v>
      </c>
      <c r="U286" s="10">
        <f>COUNTIF($C$5:$C$491,C286)</f>
        <v>1</v>
      </c>
    </row>
    <row r="287" spans="1:22" ht="71.25" customHeight="1" x14ac:dyDescent="0.25">
      <c r="A287" s="12">
        <v>257361</v>
      </c>
      <c r="B287" s="13" t="s">
        <v>655</v>
      </c>
      <c r="C287" s="13" t="s">
        <v>656</v>
      </c>
      <c r="D287" s="13" t="s">
        <v>126</v>
      </c>
      <c r="E287" s="12">
        <v>3154606</v>
      </c>
      <c r="F287" s="13" t="s">
        <v>657</v>
      </c>
      <c r="G287" s="13" t="str">
        <f>R287</f>
        <v>Região Intermediária de Belo Horizonte</v>
      </c>
      <c r="H287" s="14">
        <f>VLOOKUP(E287,Planilha1!A:D,4,FALSE)</f>
        <v>0.68400000000000005</v>
      </c>
      <c r="I287" s="13" t="s">
        <v>12</v>
      </c>
      <c r="J287" s="13" t="s">
        <v>12</v>
      </c>
      <c r="K287" s="13" t="s">
        <v>12</v>
      </c>
      <c r="L287" s="13" t="s">
        <v>12</v>
      </c>
      <c r="M287" s="13" t="s">
        <v>12</v>
      </c>
      <c r="N287" s="13" t="s">
        <v>12</v>
      </c>
      <c r="O287" s="15" t="s">
        <v>296</v>
      </c>
      <c r="P287" s="15" t="s">
        <v>2097</v>
      </c>
      <c r="Q287" s="13" t="s">
        <v>123</v>
      </c>
      <c r="R287" s="9" t="str">
        <f>VLOOKUP(E287,Planilha1!A:D,3,FALSE)</f>
        <v>Região Intermediária de Belo Horizonte</v>
      </c>
      <c r="S287" s="10">
        <f>COUNTIFS($A$5:$A$491,A287)</f>
        <v>1</v>
      </c>
      <c r="T287" s="10">
        <f>COUNTIF($B$5:$B$491,B287)</f>
        <v>1</v>
      </c>
      <c r="U287" s="10">
        <f>COUNTIF($C$5:$C$491,C287)</f>
        <v>1</v>
      </c>
    </row>
    <row r="288" spans="1:22" ht="71.25" customHeight="1" x14ac:dyDescent="0.25">
      <c r="A288" s="12">
        <v>257469</v>
      </c>
      <c r="B288" s="13" t="s">
        <v>237</v>
      </c>
      <c r="C288" s="13" t="s">
        <v>238</v>
      </c>
      <c r="D288" s="13" t="s">
        <v>126</v>
      </c>
      <c r="E288" s="12">
        <v>3106200</v>
      </c>
      <c r="F288" s="13" t="s">
        <v>18</v>
      </c>
      <c r="G288" s="13" t="str">
        <f>R288</f>
        <v>Região Intermediária de Belo Horizonte</v>
      </c>
      <c r="H288" s="14">
        <f>VLOOKUP(E288,Planilha1!A:D,4,FALSE)</f>
        <v>0.81</v>
      </c>
      <c r="I288" s="13" t="s">
        <v>12</v>
      </c>
      <c r="J288" s="13" t="s">
        <v>13</v>
      </c>
      <c r="K288" s="13" t="s">
        <v>12</v>
      </c>
      <c r="L288" s="13" t="s">
        <v>12</v>
      </c>
      <c r="M288" s="13" t="s">
        <v>12</v>
      </c>
      <c r="N288" s="13" t="s">
        <v>12</v>
      </c>
      <c r="O288" s="15" t="s">
        <v>1306</v>
      </c>
      <c r="P288" s="15" t="s">
        <v>2097</v>
      </c>
      <c r="Q288" s="13" t="s">
        <v>123</v>
      </c>
      <c r="R288" s="9" t="str">
        <f>VLOOKUP(E288,Planilha1!A:D,3,FALSE)</f>
        <v>Região Intermediária de Belo Horizonte</v>
      </c>
      <c r="S288" s="10">
        <f>COUNTIFS($A$5:$A$491,A288)</f>
        <v>1</v>
      </c>
      <c r="T288" s="10">
        <f>COUNTIF($B$5:$B$491,B288)</f>
        <v>1</v>
      </c>
      <c r="U288" s="10">
        <f>COUNTIF($C$5:$C$491,C288)</f>
        <v>1</v>
      </c>
    </row>
    <row r="289" spans="1:22" ht="71.25" customHeight="1" x14ac:dyDescent="0.25">
      <c r="A289" s="12">
        <v>257542</v>
      </c>
      <c r="B289" s="13" t="s">
        <v>1216</v>
      </c>
      <c r="C289" s="13" t="s">
        <v>1217</v>
      </c>
      <c r="D289" s="13" t="s">
        <v>135</v>
      </c>
      <c r="E289" s="12">
        <v>3115300</v>
      </c>
      <c r="F289" s="13" t="s">
        <v>119</v>
      </c>
      <c r="G289" s="13" t="str">
        <f>R289</f>
        <v>Região Intermediária de Juíz de Fora</v>
      </c>
      <c r="H289" s="14">
        <f>VLOOKUP(E289,Planilha1!A:D,4,FALSE)</f>
        <v>0.751</v>
      </c>
      <c r="I289" s="13" t="s">
        <v>13</v>
      </c>
      <c r="J289" s="13" t="s">
        <v>12</v>
      </c>
      <c r="K289" s="13" t="s">
        <v>12</v>
      </c>
      <c r="L289" s="13" t="s">
        <v>12</v>
      </c>
      <c r="M289" s="13" t="s">
        <v>12</v>
      </c>
      <c r="N289" s="13" t="s">
        <v>13</v>
      </c>
      <c r="O289" s="15" t="s">
        <v>572</v>
      </c>
      <c r="P289" s="15" t="s">
        <v>2097</v>
      </c>
      <c r="Q289" s="13" t="s">
        <v>123</v>
      </c>
      <c r="R289" s="9" t="str">
        <f>VLOOKUP(E289,Planilha1!A:D,3,FALSE)</f>
        <v>Região Intermediária de Juíz de Fora</v>
      </c>
      <c r="S289" s="10">
        <f>COUNTIFS($A$5:$A$491,A289)</f>
        <v>1</v>
      </c>
      <c r="T289" s="10">
        <f>COUNTIF($B$5:$B$491,B289)</f>
        <v>1</v>
      </c>
      <c r="U289" s="10">
        <f>COUNTIF($C$5:$C$491,C289)</f>
        <v>1</v>
      </c>
    </row>
    <row r="290" spans="1:22" ht="71.25" customHeight="1" x14ac:dyDescent="0.25">
      <c r="A290" s="12">
        <v>257641</v>
      </c>
      <c r="B290" s="13" t="s">
        <v>533</v>
      </c>
      <c r="C290" s="13" t="s">
        <v>534</v>
      </c>
      <c r="D290" s="13" t="s">
        <v>126</v>
      </c>
      <c r="E290" s="12">
        <v>3141108</v>
      </c>
      <c r="F290" s="13" t="s">
        <v>535</v>
      </c>
      <c r="G290" s="13" t="str">
        <f>R290</f>
        <v>Região Intermediária de Belo Horizonte</v>
      </c>
      <c r="H290" s="14">
        <f>VLOOKUP(E290,Planilha1!A:D,4,FALSE)</f>
        <v>0.73099999999999998</v>
      </c>
      <c r="I290" s="13" t="s">
        <v>12</v>
      </c>
      <c r="J290" s="13" t="s">
        <v>12</v>
      </c>
      <c r="K290" s="13" t="s">
        <v>12</v>
      </c>
      <c r="L290" s="13" t="s">
        <v>12</v>
      </c>
      <c r="M290" s="13" t="s">
        <v>12</v>
      </c>
      <c r="N290" s="13" t="s">
        <v>12</v>
      </c>
      <c r="O290" s="15" t="s">
        <v>536</v>
      </c>
      <c r="P290" s="15" t="s">
        <v>2097</v>
      </c>
      <c r="Q290" s="13" t="s">
        <v>123</v>
      </c>
      <c r="R290" s="9" t="str">
        <f>VLOOKUP(E290,Planilha1!A:D,3,FALSE)</f>
        <v>Região Intermediária de Belo Horizonte</v>
      </c>
      <c r="S290" s="10">
        <f>COUNTIFS($A$5:$A$491,A290)</f>
        <v>1</v>
      </c>
      <c r="T290" s="10">
        <f>COUNTIF($B$5:$B$491,B290)</f>
        <v>1</v>
      </c>
      <c r="U290" s="10">
        <f>COUNTIF($C$5:$C$491,C290)</f>
        <v>1</v>
      </c>
      <c r="V290" s="8">
        <f>COUNTIF(I290:N290,"Sim")</f>
        <v>0</v>
      </c>
    </row>
    <row r="291" spans="1:22" ht="71.25" customHeight="1" x14ac:dyDescent="0.25">
      <c r="A291" s="12">
        <v>257853</v>
      </c>
      <c r="B291" s="13" t="s">
        <v>1045</v>
      </c>
      <c r="C291" s="13" t="s">
        <v>1046</v>
      </c>
      <c r="D291" s="13" t="s">
        <v>126</v>
      </c>
      <c r="E291" s="12">
        <v>3170404</v>
      </c>
      <c r="F291" s="13" t="s">
        <v>1047</v>
      </c>
      <c r="G291" s="13" t="str">
        <f>R291</f>
        <v>Região Intermediária de Patos de Minas</v>
      </c>
      <c r="H291" s="14">
        <f>VLOOKUP(E291,Planilha1!A:D,4,FALSE)</f>
        <v>0.73599999999999999</v>
      </c>
      <c r="I291" s="13" t="s">
        <v>12</v>
      </c>
      <c r="J291" s="13" t="s">
        <v>12</v>
      </c>
      <c r="K291" s="13" t="s">
        <v>12</v>
      </c>
      <c r="L291" s="13" t="s">
        <v>12</v>
      </c>
      <c r="M291" s="13" t="s">
        <v>12</v>
      </c>
      <c r="N291" s="13" t="s">
        <v>12</v>
      </c>
      <c r="O291" s="15" t="s">
        <v>928</v>
      </c>
      <c r="P291" s="15" t="s">
        <v>2097</v>
      </c>
      <c r="Q291" s="13" t="s">
        <v>123</v>
      </c>
      <c r="R291" s="9" t="str">
        <f>VLOOKUP(E291,Planilha1!A:D,3,FALSE)</f>
        <v>Região Intermediária de Patos de Minas</v>
      </c>
      <c r="S291" s="10">
        <f>COUNTIFS($A$5:$A$491,A291)</f>
        <v>1</v>
      </c>
      <c r="T291" s="10">
        <f>COUNTIF($B$5:$B$491,B291)</f>
        <v>1</v>
      </c>
      <c r="U291" s="10">
        <f>COUNTIF($C$5:$C$491,C291)</f>
        <v>1</v>
      </c>
    </row>
    <row r="292" spans="1:22" ht="71.25" customHeight="1" x14ac:dyDescent="0.25">
      <c r="A292" s="12">
        <v>257924</v>
      </c>
      <c r="B292" s="13" t="s">
        <v>523</v>
      </c>
      <c r="C292" s="13" t="s">
        <v>524</v>
      </c>
      <c r="D292" s="13" t="s">
        <v>126</v>
      </c>
      <c r="E292" s="12">
        <v>3118601</v>
      </c>
      <c r="F292" s="13" t="s">
        <v>40</v>
      </c>
      <c r="G292" s="13" t="str">
        <f>R292</f>
        <v>Região Intermediária de Belo Horizonte</v>
      </c>
      <c r="H292" s="14">
        <f>VLOOKUP(E292,Planilha1!A:D,4,FALSE)</f>
        <v>0.75600000000000001</v>
      </c>
      <c r="I292" s="13" t="s">
        <v>13</v>
      </c>
      <c r="J292" s="13" t="s">
        <v>12</v>
      </c>
      <c r="K292" s="13" t="s">
        <v>12</v>
      </c>
      <c r="L292" s="13" t="s">
        <v>12</v>
      </c>
      <c r="M292" s="13" t="s">
        <v>12</v>
      </c>
      <c r="N292" s="13" t="s">
        <v>13</v>
      </c>
      <c r="O292" s="15" t="s">
        <v>67</v>
      </c>
      <c r="P292" s="15" t="s">
        <v>2097</v>
      </c>
      <c r="Q292" s="13" t="s">
        <v>123</v>
      </c>
      <c r="R292" s="9" t="str">
        <f>VLOOKUP(E292,Planilha1!A:D,3,FALSE)</f>
        <v>Região Intermediária de Belo Horizonte</v>
      </c>
      <c r="S292" s="10">
        <f>COUNTIFS($A$5:$A$491,A292)</f>
        <v>1</v>
      </c>
      <c r="T292" s="10">
        <f>COUNTIF($B$5:$B$491,B292)</f>
        <v>1</v>
      </c>
      <c r="U292" s="10">
        <f>COUNTIF($C$5:$C$491,C292)</f>
        <v>1</v>
      </c>
    </row>
    <row r="293" spans="1:22" ht="71.25" customHeight="1" x14ac:dyDescent="0.25">
      <c r="A293" s="12">
        <v>258024</v>
      </c>
      <c r="B293" s="13" t="s">
        <v>1128</v>
      </c>
      <c r="C293" s="13" t="s">
        <v>1129</v>
      </c>
      <c r="D293" s="13" t="s">
        <v>126</v>
      </c>
      <c r="E293" s="12">
        <v>3144805</v>
      </c>
      <c r="F293" s="13" t="s">
        <v>873</v>
      </c>
      <c r="G293" s="13" t="str">
        <f>R293</f>
        <v>Região Intermediária de Belo Horizonte</v>
      </c>
      <c r="H293" s="14">
        <f>VLOOKUP(E293,Planilha1!A:D,4,FALSE)</f>
        <v>0.81299999999999994</v>
      </c>
      <c r="I293" s="13" t="s">
        <v>12</v>
      </c>
      <c r="J293" s="13" t="s">
        <v>12</v>
      </c>
      <c r="K293" s="13" t="s">
        <v>12</v>
      </c>
      <c r="L293" s="13" t="s">
        <v>12</v>
      </c>
      <c r="M293" s="13" t="s">
        <v>12</v>
      </c>
      <c r="N293" s="13" t="s">
        <v>13</v>
      </c>
      <c r="O293" s="15" t="s">
        <v>414</v>
      </c>
      <c r="P293" s="15" t="s">
        <v>2097</v>
      </c>
      <c r="Q293" s="13" t="s">
        <v>123</v>
      </c>
      <c r="R293" s="9" t="str">
        <f>VLOOKUP(E293,Planilha1!A:D,3,FALSE)</f>
        <v>Região Intermediária de Belo Horizonte</v>
      </c>
      <c r="S293" s="10">
        <f>COUNTIFS($A$5:$A$491,A293)</f>
        <v>1</v>
      </c>
      <c r="T293" s="10">
        <f>COUNTIF($B$5:$B$491,B293)</f>
        <v>1</v>
      </c>
      <c r="U293" s="10">
        <f>COUNTIF($C$5:$C$491,C293)</f>
        <v>1</v>
      </c>
    </row>
    <row r="294" spans="1:22" ht="71.25" customHeight="1" x14ac:dyDescent="0.25">
      <c r="A294" s="12">
        <v>258042</v>
      </c>
      <c r="B294" s="13" t="s">
        <v>342</v>
      </c>
      <c r="C294" s="13" t="s">
        <v>343</v>
      </c>
      <c r="D294" s="13" t="s">
        <v>135</v>
      </c>
      <c r="E294" s="12">
        <v>3106200</v>
      </c>
      <c r="F294" s="13" t="s">
        <v>18</v>
      </c>
      <c r="G294" s="13" t="str">
        <f>R294</f>
        <v>Região Intermediária de Belo Horizonte</v>
      </c>
      <c r="H294" s="14">
        <f>VLOOKUP(E294,Planilha1!A:D,4,FALSE)</f>
        <v>0.81</v>
      </c>
      <c r="I294" s="13" t="s">
        <v>12</v>
      </c>
      <c r="J294" s="13" t="s">
        <v>12</v>
      </c>
      <c r="K294" s="13" t="s">
        <v>12</v>
      </c>
      <c r="L294" s="13" t="s">
        <v>12</v>
      </c>
      <c r="M294" s="13" t="s">
        <v>12</v>
      </c>
      <c r="N294" s="13" t="s">
        <v>12</v>
      </c>
      <c r="O294" s="15" t="s">
        <v>188</v>
      </c>
      <c r="P294" s="15" t="s">
        <v>2097</v>
      </c>
      <c r="Q294" s="13" t="s">
        <v>123</v>
      </c>
      <c r="R294" s="9" t="str">
        <f>VLOOKUP(E294,Planilha1!A:D,3,FALSE)</f>
        <v>Região Intermediária de Belo Horizonte</v>
      </c>
      <c r="S294" s="10">
        <f>COUNTIFS($A$5:$A$491,A294)</f>
        <v>1</v>
      </c>
      <c r="T294" s="10">
        <f>COUNTIF($B$5:$B$491,B294)</f>
        <v>2</v>
      </c>
      <c r="U294" s="10">
        <f>COUNTIF($C$5:$C$491,C294)</f>
        <v>1</v>
      </c>
    </row>
    <row r="295" spans="1:22" ht="71.25" customHeight="1" x14ac:dyDescent="0.25">
      <c r="A295" s="12">
        <v>258048</v>
      </c>
      <c r="B295" s="13" t="s">
        <v>706</v>
      </c>
      <c r="C295" s="13" t="s">
        <v>707</v>
      </c>
      <c r="D295" s="13" t="s">
        <v>126</v>
      </c>
      <c r="E295" s="12">
        <v>3106200</v>
      </c>
      <c r="F295" s="13" t="s">
        <v>93</v>
      </c>
      <c r="G295" s="13" t="str">
        <f>R295</f>
        <v>Região Intermediária de Belo Horizonte</v>
      </c>
      <c r="H295" s="14">
        <f>VLOOKUP(E295,Planilha1!A:D,4,FALSE)</f>
        <v>0.81</v>
      </c>
      <c r="I295" s="13" t="s">
        <v>12</v>
      </c>
      <c r="J295" s="13" t="s">
        <v>12</v>
      </c>
      <c r="K295" s="13" t="s">
        <v>12</v>
      </c>
      <c r="L295" s="13" t="s">
        <v>12</v>
      </c>
      <c r="M295" s="13" t="s">
        <v>12</v>
      </c>
      <c r="N295" s="13" t="s">
        <v>12</v>
      </c>
      <c r="O295" s="15" t="s">
        <v>459</v>
      </c>
      <c r="P295" s="15" t="s">
        <v>2097</v>
      </c>
      <c r="Q295" s="13" t="s">
        <v>123</v>
      </c>
      <c r="R295" s="9" t="str">
        <f>VLOOKUP(E295,Planilha1!A:D,3,FALSE)</f>
        <v>Região Intermediária de Belo Horizonte</v>
      </c>
      <c r="S295" s="10">
        <f>COUNTIFS($A$5:$A$491,A295)</f>
        <v>1</v>
      </c>
      <c r="T295" s="10">
        <f>COUNTIF($B$5:$B$491,B295)</f>
        <v>1</v>
      </c>
      <c r="U295" s="10">
        <f>COUNTIF($C$5:$C$491,C295)</f>
        <v>1</v>
      </c>
    </row>
    <row r="296" spans="1:22" ht="71.25" customHeight="1" x14ac:dyDescent="0.25">
      <c r="A296" s="12">
        <v>258158</v>
      </c>
      <c r="B296" s="13" t="s">
        <v>1173</v>
      </c>
      <c r="C296" s="13" t="s">
        <v>1174</v>
      </c>
      <c r="D296" s="13" t="s">
        <v>126</v>
      </c>
      <c r="E296" s="12">
        <v>3137601</v>
      </c>
      <c r="F296" s="13" t="s">
        <v>1070</v>
      </c>
      <c r="G296" s="13" t="str">
        <f>R296</f>
        <v>Região Intermediária de Belo Horizonte</v>
      </c>
      <c r="H296" s="14">
        <f>VLOOKUP(E296,Planilha1!A:D,4,FALSE)</f>
        <v>0.77700000000000002</v>
      </c>
      <c r="I296" s="13" t="s">
        <v>12</v>
      </c>
      <c r="J296" s="13" t="s">
        <v>12</v>
      </c>
      <c r="K296" s="13" t="s">
        <v>12</v>
      </c>
      <c r="L296" s="13" t="s">
        <v>12</v>
      </c>
      <c r="M296" s="13" t="s">
        <v>12</v>
      </c>
      <c r="N296" s="13" t="s">
        <v>12</v>
      </c>
      <c r="O296" s="15" t="s">
        <v>1175</v>
      </c>
      <c r="P296" s="15" t="s">
        <v>2097</v>
      </c>
      <c r="Q296" s="13" t="s">
        <v>123</v>
      </c>
      <c r="R296" s="9" t="str">
        <f>VLOOKUP(E296,Planilha1!A:D,3,FALSE)</f>
        <v>Região Intermediária de Belo Horizonte</v>
      </c>
      <c r="S296" s="10">
        <f>COUNTIFS($A$5:$A$491,A296)</f>
        <v>1</v>
      </c>
      <c r="T296" s="10">
        <f>COUNTIF($B$5:$B$491,B296)</f>
        <v>1</v>
      </c>
      <c r="U296" s="10">
        <f>COUNTIF($C$5:$C$491,C296)</f>
        <v>1</v>
      </c>
    </row>
    <row r="297" spans="1:22" ht="71.25" customHeight="1" x14ac:dyDescent="0.25">
      <c r="A297" s="12">
        <v>258316</v>
      </c>
      <c r="B297" s="13" t="s">
        <v>1170</v>
      </c>
      <c r="C297" s="13" t="s">
        <v>1171</v>
      </c>
      <c r="D297" s="13" t="s">
        <v>135</v>
      </c>
      <c r="E297" s="12">
        <v>3106200</v>
      </c>
      <c r="F297" s="13" t="s">
        <v>18</v>
      </c>
      <c r="G297" s="13" t="str">
        <f>R297</f>
        <v>Região Intermediária de Belo Horizonte</v>
      </c>
      <c r="H297" s="14">
        <f>VLOOKUP(E297,Planilha1!A:D,4,FALSE)</f>
        <v>0.81</v>
      </c>
      <c r="I297" s="13" t="s">
        <v>12</v>
      </c>
      <c r="J297" s="13" t="s">
        <v>12</v>
      </c>
      <c r="K297" s="13" t="s">
        <v>12</v>
      </c>
      <c r="L297" s="13" t="s">
        <v>12</v>
      </c>
      <c r="M297" s="13" t="s">
        <v>12</v>
      </c>
      <c r="N297" s="13" t="s">
        <v>13</v>
      </c>
      <c r="O297" s="15" t="s">
        <v>1172</v>
      </c>
      <c r="P297" s="15" t="s">
        <v>2097</v>
      </c>
      <c r="Q297" s="13" t="s">
        <v>123</v>
      </c>
      <c r="R297" s="9" t="str">
        <f>VLOOKUP(E297,Planilha1!A:D,3,FALSE)</f>
        <v>Região Intermediária de Belo Horizonte</v>
      </c>
      <c r="S297" s="10">
        <f>COUNTIFS($A$5:$A$491,A297)</f>
        <v>1</v>
      </c>
      <c r="T297" s="10">
        <f>COUNTIF($B$5:$B$491,B297)</f>
        <v>1</v>
      </c>
      <c r="U297" s="10">
        <f>COUNTIF($C$5:$C$491,C297)</f>
        <v>1</v>
      </c>
    </row>
    <row r="298" spans="1:22" ht="71.25" customHeight="1" x14ac:dyDescent="0.25">
      <c r="A298" s="12">
        <v>258557</v>
      </c>
      <c r="B298" s="13" t="s">
        <v>865</v>
      </c>
      <c r="C298" s="13" t="s">
        <v>866</v>
      </c>
      <c r="D298" s="13" t="s">
        <v>126</v>
      </c>
      <c r="E298" s="12">
        <v>3140001</v>
      </c>
      <c r="F298" s="13" t="s">
        <v>867</v>
      </c>
      <c r="G298" s="13" t="str">
        <f>R298</f>
        <v>Região Intermediária de Belo Horizonte</v>
      </c>
      <c r="H298" s="14">
        <f>VLOOKUP(E298,Planilha1!A:D,4,FALSE)</f>
        <v>0.74199999999999999</v>
      </c>
      <c r="I298" s="13" t="s">
        <v>13</v>
      </c>
      <c r="J298" s="13" t="s">
        <v>12</v>
      </c>
      <c r="K298" s="13" t="s">
        <v>12</v>
      </c>
      <c r="L298" s="13" t="s">
        <v>12</v>
      </c>
      <c r="M298" s="13" t="s">
        <v>12</v>
      </c>
      <c r="N298" s="13" t="s">
        <v>12</v>
      </c>
      <c r="O298" s="15" t="s">
        <v>579</v>
      </c>
      <c r="P298" s="15" t="s">
        <v>2097</v>
      </c>
      <c r="Q298" s="13" t="s">
        <v>123</v>
      </c>
      <c r="R298" s="9" t="str">
        <f>VLOOKUP(E298,Planilha1!A:D,3,FALSE)</f>
        <v>Região Intermediária de Belo Horizonte</v>
      </c>
      <c r="S298" s="10">
        <f>COUNTIFS($A$5:$A$491,A298)</f>
        <v>1</v>
      </c>
      <c r="T298" s="10">
        <f>COUNTIF($B$5:$B$491,B298)</f>
        <v>1</v>
      </c>
      <c r="U298" s="10">
        <f>COUNTIF($C$5:$C$491,C298)</f>
        <v>1</v>
      </c>
    </row>
    <row r="299" spans="1:22" ht="71.25" customHeight="1" x14ac:dyDescent="0.25">
      <c r="A299" s="12">
        <v>258592</v>
      </c>
      <c r="B299" s="13" t="s">
        <v>1190</v>
      </c>
      <c r="C299" s="13" t="s">
        <v>1191</v>
      </c>
      <c r="D299" s="13" t="s">
        <v>126</v>
      </c>
      <c r="E299" s="12">
        <v>3170404</v>
      </c>
      <c r="F299" s="13" t="s">
        <v>1047</v>
      </c>
      <c r="G299" s="13" t="str">
        <f>R299</f>
        <v>Região Intermediária de Patos de Minas</v>
      </c>
      <c r="H299" s="14">
        <f>VLOOKUP(E299,Planilha1!A:D,4,FALSE)</f>
        <v>0.73599999999999999</v>
      </c>
      <c r="I299" s="13" t="s">
        <v>13</v>
      </c>
      <c r="J299" s="13" t="s">
        <v>12</v>
      </c>
      <c r="K299" s="13" t="s">
        <v>12</v>
      </c>
      <c r="L299" s="13" t="s">
        <v>12</v>
      </c>
      <c r="M299" s="13" t="s">
        <v>12</v>
      </c>
      <c r="N299" s="13" t="s">
        <v>12</v>
      </c>
      <c r="O299" s="15" t="s">
        <v>536</v>
      </c>
      <c r="P299" s="15" t="s">
        <v>2097</v>
      </c>
      <c r="Q299" s="13" t="s">
        <v>123</v>
      </c>
      <c r="R299" s="9" t="str">
        <f>VLOOKUP(E299,Planilha1!A:D,3,FALSE)</f>
        <v>Região Intermediária de Patos de Minas</v>
      </c>
      <c r="S299" s="10">
        <f>COUNTIFS($A$5:$A$491,A299)</f>
        <v>1</v>
      </c>
      <c r="T299" s="10">
        <f>COUNTIF($B$5:$B$491,B299)</f>
        <v>1</v>
      </c>
      <c r="U299" s="10">
        <f>COUNTIF($C$5:$C$491,C299)</f>
        <v>1</v>
      </c>
    </row>
    <row r="300" spans="1:22" ht="71.25" customHeight="1" x14ac:dyDescent="0.25">
      <c r="A300" s="12">
        <v>258701</v>
      </c>
      <c r="B300" s="13" t="s">
        <v>222</v>
      </c>
      <c r="C300" s="13" t="s">
        <v>223</v>
      </c>
      <c r="D300" s="13" t="s">
        <v>126</v>
      </c>
      <c r="E300" s="12">
        <v>3106200</v>
      </c>
      <c r="F300" s="13" t="s">
        <v>18</v>
      </c>
      <c r="G300" s="13" t="str">
        <f>R300</f>
        <v>Região Intermediária de Belo Horizonte</v>
      </c>
      <c r="H300" s="14">
        <f>VLOOKUP(E300,Planilha1!A:D,4,FALSE)</f>
        <v>0.81</v>
      </c>
      <c r="I300" s="13" t="s">
        <v>12</v>
      </c>
      <c r="J300" s="13" t="s">
        <v>13</v>
      </c>
      <c r="K300" s="13" t="s">
        <v>12</v>
      </c>
      <c r="L300" s="13" t="s">
        <v>12</v>
      </c>
      <c r="M300" s="13" t="s">
        <v>12</v>
      </c>
      <c r="N300" s="13" t="s">
        <v>13</v>
      </c>
      <c r="O300" s="15" t="s">
        <v>1309</v>
      </c>
      <c r="P300" s="15" t="s">
        <v>2097</v>
      </c>
      <c r="Q300" s="13" t="s">
        <v>123</v>
      </c>
      <c r="R300" s="9" t="str">
        <f>VLOOKUP(E300,Planilha1!A:D,3,FALSE)</f>
        <v>Região Intermediária de Belo Horizonte</v>
      </c>
      <c r="S300" s="10">
        <f>COUNTIFS($A$5:$A$491,A300)</f>
        <v>1</v>
      </c>
      <c r="T300" s="10">
        <f>COUNTIF($B$5:$B$491,B300)</f>
        <v>1</v>
      </c>
      <c r="U300" s="10">
        <f>COUNTIF($C$5:$C$491,C300)</f>
        <v>1</v>
      </c>
    </row>
    <row r="301" spans="1:22" ht="71.25" customHeight="1" x14ac:dyDescent="0.25">
      <c r="A301" s="12">
        <v>258855</v>
      </c>
      <c r="B301" s="13" t="s">
        <v>1167</v>
      </c>
      <c r="C301" s="13" t="s">
        <v>1168</v>
      </c>
      <c r="D301" s="13" t="s">
        <v>135</v>
      </c>
      <c r="E301" s="12">
        <v>3106200</v>
      </c>
      <c r="F301" s="13" t="s">
        <v>30</v>
      </c>
      <c r="G301" s="13" t="str">
        <f>R301</f>
        <v>Região Intermediária de Belo Horizonte</v>
      </c>
      <c r="H301" s="14">
        <f>VLOOKUP(E301,Planilha1!A:D,4,FALSE)</f>
        <v>0.81</v>
      </c>
      <c r="I301" s="13" t="s">
        <v>12</v>
      </c>
      <c r="J301" s="13" t="s">
        <v>12</v>
      </c>
      <c r="K301" s="13" t="s">
        <v>12</v>
      </c>
      <c r="L301" s="13" t="s">
        <v>12</v>
      </c>
      <c r="M301" s="13" t="s">
        <v>12</v>
      </c>
      <c r="N301" s="13" t="s">
        <v>13</v>
      </c>
      <c r="O301" s="15" t="s">
        <v>1169</v>
      </c>
      <c r="P301" s="15" t="s">
        <v>2097</v>
      </c>
      <c r="Q301" s="13" t="s">
        <v>123</v>
      </c>
      <c r="R301" s="9" t="str">
        <f>VLOOKUP(E301,Planilha1!A:D,3,FALSE)</f>
        <v>Região Intermediária de Belo Horizonte</v>
      </c>
      <c r="S301" s="10">
        <f>COUNTIFS($A$5:$A$491,A301)</f>
        <v>1</v>
      </c>
      <c r="T301" s="10">
        <f>COUNTIF($B$5:$B$491,B301)</f>
        <v>1</v>
      </c>
      <c r="U301" s="10">
        <f>COUNTIF($C$5:$C$491,C301)</f>
        <v>1</v>
      </c>
    </row>
    <row r="302" spans="1:22" ht="71.25" customHeight="1" x14ac:dyDescent="0.25">
      <c r="A302" s="12">
        <v>259326</v>
      </c>
      <c r="B302" s="13" t="s">
        <v>203</v>
      </c>
      <c r="C302" s="13" t="s">
        <v>204</v>
      </c>
      <c r="D302" s="13" t="s">
        <v>135</v>
      </c>
      <c r="E302" s="12">
        <v>3106200</v>
      </c>
      <c r="F302" s="13" t="s">
        <v>18</v>
      </c>
      <c r="G302" s="13" t="str">
        <f>R302</f>
        <v>Região Intermediária de Belo Horizonte</v>
      </c>
      <c r="H302" s="14">
        <f>VLOOKUP(E302,Planilha1!A:D,4,FALSE)</f>
        <v>0.81</v>
      </c>
      <c r="I302" s="13" t="s">
        <v>12</v>
      </c>
      <c r="J302" s="13" t="s">
        <v>12</v>
      </c>
      <c r="K302" s="13" t="s">
        <v>12</v>
      </c>
      <c r="L302" s="13" t="s">
        <v>12</v>
      </c>
      <c r="M302" s="13" t="s">
        <v>12</v>
      </c>
      <c r="N302" s="13" t="s">
        <v>13</v>
      </c>
      <c r="O302" s="15" t="s">
        <v>205</v>
      </c>
      <c r="P302" s="15" t="s">
        <v>2097</v>
      </c>
      <c r="Q302" s="13" t="s">
        <v>123</v>
      </c>
      <c r="R302" s="9" t="str">
        <f>VLOOKUP(E302,Planilha1!A:D,3,FALSE)</f>
        <v>Região Intermediária de Belo Horizonte</v>
      </c>
      <c r="S302" s="10">
        <f>COUNTIFS($A$5:$A$491,A302)</f>
        <v>1</v>
      </c>
      <c r="T302" s="10">
        <f>COUNTIF($B$5:$B$491,B302)</f>
        <v>1</v>
      </c>
      <c r="U302" s="10">
        <f>COUNTIF($C$5:$C$491,C302)</f>
        <v>1</v>
      </c>
    </row>
    <row r="303" spans="1:22" ht="71.25" customHeight="1" x14ac:dyDescent="0.25">
      <c r="A303" s="12">
        <v>259330</v>
      </c>
      <c r="B303" s="13" t="s">
        <v>423</v>
      </c>
      <c r="C303" s="13" t="s">
        <v>19</v>
      </c>
      <c r="D303" s="13" t="s">
        <v>126</v>
      </c>
      <c r="E303" s="12">
        <v>3106200</v>
      </c>
      <c r="F303" s="13" t="s">
        <v>18</v>
      </c>
      <c r="G303" s="13" t="str">
        <f>R303</f>
        <v>Região Intermediária de Belo Horizonte</v>
      </c>
      <c r="H303" s="14">
        <f>VLOOKUP(E303,Planilha1!A:D,4,FALSE)</f>
        <v>0.81</v>
      </c>
      <c r="I303" s="13" t="s">
        <v>12</v>
      </c>
      <c r="J303" s="13" t="s">
        <v>12</v>
      </c>
      <c r="K303" s="13" t="s">
        <v>12</v>
      </c>
      <c r="L303" s="13" t="s">
        <v>12</v>
      </c>
      <c r="M303" s="13" t="s">
        <v>12</v>
      </c>
      <c r="N303" s="13" t="s">
        <v>12</v>
      </c>
      <c r="O303" s="15" t="s">
        <v>424</v>
      </c>
      <c r="P303" s="15" t="s">
        <v>2097</v>
      </c>
      <c r="Q303" s="13" t="s">
        <v>123</v>
      </c>
      <c r="R303" s="9" t="str">
        <f>VLOOKUP(E303,Planilha1!A:D,3,FALSE)</f>
        <v>Região Intermediária de Belo Horizonte</v>
      </c>
      <c r="S303" s="10">
        <f>COUNTIFS($A$5:$A$491,A303)</f>
        <v>1</v>
      </c>
      <c r="T303" s="10">
        <f>COUNTIF($B$5:$B$491,B303)</f>
        <v>1</v>
      </c>
      <c r="U303" s="10">
        <f>COUNTIF($C$5:$C$491,C303)</f>
        <v>1</v>
      </c>
    </row>
    <row r="304" spans="1:22" ht="71.25" customHeight="1" x14ac:dyDescent="0.25">
      <c r="A304" s="12">
        <v>259905</v>
      </c>
      <c r="B304" s="13" t="s">
        <v>703</v>
      </c>
      <c r="C304" s="13" t="s">
        <v>704</v>
      </c>
      <c r="D304" s="13" t="s">
        <v>126</v>
      </c>
      <c r="E304" s="12">
        <v>3170404</v>
      </c>
      <c r="F304" s="13" t="s">
        <v>705</v>
      </c>
      <c r="G304" s="13" t="str">
        <f>R304</f>
        <v>Região Intermediária de Patos de Minas</v>
      </c>
      <c r="H304" s="14">
        <f>VLOOKUP(E304,Planilha1!A:D,4,FALSE)</f>
        <v>0.73599999999999999</v>
      </c>
      <c r="I304" s="13" t="s">
        <v>13</v>
      </c>
      <c r="J304" s="13" t="s">
        <v>12</v>
      </c>
      <c r="K304" s="13" t="s">
        <v>12</v>
      </c>
      <c r="L304" s="13" t="s">
        <v>12</v>
      </c>
      <c r="M304" s="13" t="s">
        <v>12</v>
      </c>
      <c r="N304" s="13" t="s">
        <v>13</v>
      </c>
      <c r="O304" s="15" t="s">
        <v>366</v>
      </c>
      <c r="P304" s="15" t="s">
        <v>2097</v>
      </c>
      <c r="Q304" s="13" t="s">
        <v>123</v>
      </c>
      <c r="R304" s="9" t="str">
        <f>VLOOKUP(E304,Planilha1!A:D,3,FALSE)</f>
        <v>Região Intermediária de Patos de Minas</v>
      </c>
      <c r="S304" s="10">
        <f>COUNTIFS($A$5:$A$491,A304)</f>
        <v>1</v>
      </c>
      <c r="T304" s="10">
        <f>COUNTIF($B$5:$B$491,B304)</f>
        <v>1</v>
      </c>
      <c r="U304" s="10">
        <f>COUNTIF($C$5:$C$491,C304)</f>
        <v>1</v>
      </c>
    </row>
    <row r="305" spans="1:22" ht="71.25" customHeight="1" x14ac:dyDescent="0.25">
      <c r="A305" s="12">
        <v>260028</v>
      </c>
      <c r="B305" s="13" t="s">
        <v>168</v>
      </c>
      <c r="C305" s="13" t="s">
        <v>169</v>
      </c>
      <c r="D305" s="13" t="s">
        <v>135</v>
      </c>
      <c r="E305" s="12">
        <v>3106200</v>
      </c>
      <c r="F305" s="13" t="s">
        <v>18</v>
      </c>
      <c r="G305" s="13" t="str">
        <f>R305</f>
        <v>Região Intermediária de Belo Horizonte</v>
      </c>
      <c r="H305" s="14">
        <f>VLOOKUP(E305,Planilha1!A:D,4,FALSE)</f>
        <v>0.81</v>
      </c>
      <c r="I305" s="13" t="s">
        <v>12</v>
      </c>
      <c r="J305" s="13" t="s">
        <v>12</v>
      </c>
      <c r="K305" s="13" t="s">
        <v>12</v>
      </c>
      <c r="L305" s="13" t="s">
        <v>12</v>
      </c>
      <c r="M305" s="13" t="s">
        <v>12</v>
      </c>
      <c r="N305" s="13" t="s">
        <v>12</v>
      </c>
      <c r="O305" s="15" t="s">
        <v>170</v>
      </c>
      <c r="P305" s="15" t="s">
        <v>2097</v>
      </c>
      <c r="Q305" s="13" t="s">
        <v>123</v>
      </c>
      <c r="R305" s="9" t="str">
        <f>VLOOKUP(E305,Planilha1!A:D,3,FALSE)</f>
        <v>Região Intermediária de Belo Horizonte</v>
      </c>
      <c r="S305" s="10">
        <f>COUNTIFS($A$5:$A$491,A305)</f>
        <v>1</v>
      </c>
      <c r="T305" s="10">
        <f>COUNTIF($B$5:$B$491,B305)</f>
        <v>1</v>
      </c>
      <c r="U305" s="10">
        <f>COUNTIF($C$5:$C$491,C305)</f>
        <v>1</v>
      </c>
    </row>
    <row r="306" spans="1:22" ht="71.25" customHeight="1" x14ac:dyDescent="0.25">
      <c r="A306" s="12">
        <v>260087</v>
      </c>
      <c r="B306" s="13" t="s">
        <v>577</v>
      </c>
      <c r="C306" s="13" t="s">
        <v>578</v>
      </c>
      <c r="D306" s="13" t="s">
        <v>126</v>
      </c>
      <c r="E306" s="12">
        <v>3146107</v>
      </c>
      <c r="F306" s="13" t="s">
        <v>16</v>
      </c>
      <c r="G306" s="13" t="str">
        <f>R306</f>
        <v>Região Intermediária de Belo Horizonte</v>
      </c>
      <c r="H306" s="14">
        <f>VLOOKUP(E306,Planilha1!A:D,4,FALSE)</f>
        <v>0.74099999999999999</v>
      </c>
      <c r="I306" s="13" t="s">
        <v>12</v>
      </c>
      <c r="J306" s="13" t="s">
        <v>13</v>
      </c>
      <c r="K306" s="13" t="s">
        <v>12</v>
      </c>
      <c r="L306" s="13" t="s">
        <v>12</v>
      </c>
      <c r="M306" s="13" t="s">
        <v>12</v>
      </c>
      <c r="N306" s="13" t="s">
        <v>12</v>
      </c>
      <c r="O306" s="15" t="s">
        <v>579</v>
      </c>
      <c r="P306" s="15" t="s">
        <v>2097</v>
      </c>
      <c r="Q306" s="13" t="s">
        <v>123</v>
      </c>
      <c r="R306" s="9" t="str">
        <f>VLOOKUP(E306,Planilha1!A:D,3,FALSE)</f>
        <v>Região Intermediária de Belo Horizonte</v>
      </c>
      <c r="S306" s="10">
        <f>COUNTIFS($A$5:$A$491,A306)</f>
        <v>1</v>
      </c>
      <c r="T306" s="10">
        <f>COUNTIF($B$5:$B$491,B306)</f>
        <v>1</v>
      </c>
      <c r="U306" s="10">
        <f>COUNTIF($C$5:$C$491,C306)</f>
        <v>1</v>
      </c>
    </row>
    <row r="307" spans="1:22" ht="71.25" customHeight="1" x14ac:dyDescent="0.25">
      <c r="A307" s="12">
        <v>260095</v>
      </c>
      <c r="B307" s="13" t="s">
        <v>862</v>
      </c>
      <c r="C307" s="13" t="s">
        <v>863</v>
      </c>
      <c r="D307" s="13" t="s">
        <v>126</v>
      </c>
      <c r="E307" s="12">
        <v>3118106</v>
      </c>
      <c r="F307" s="13" t="s">
        <v>337</v>
      </c>
      <c r="G307" s="13" t="str">
        <f>R307</f>
        <v>Região Intermediária de Belo Horizonte</v>
      </c>
      <c r="H307" s="14">
        <f>VLOOKUP(E307,Planilha1!A:D,4,FALSE)</f>
        <v>0.56799999999999995</v>
      </c>
      <c r="I307" s="13" t="s">
        <v>13</v>
      </c>
      <c r="J307" s="13" t="s">
        <v>12</v>
      </c>
      <c r="K307" s="13" t="s">
        <v>12</v>
      </c>
      <c r="L307" s="13" t="s">
        <v>12</v>
      </c>
      <c r="M307" s="13" t="s">
        <v>12</v>
      </c>
      <c r="N307" s="13" t="s">
        <v>13</v>
      </c>
      <c r="O307" s="15" t="s">
        <v>864</v>
      </c>
      <c r="P307" s="15" t="s">
        <v>2097</v>
      </c>
      <c r="Q307" s="13" t="s">
        <v>123</v>
      </c>
      <c r="R307" s="9" t="str">
        <f>VLOOKUP(E307,Planilha1!A:D,3,FALSE)</f>
        <v>Região Intermediária de Belo Horizonte</v>
      </c>
      <c r="S307" s="10">
        <f>COUNTIFS($A$5:$A$491,A307)</f>
        <v>1</v>
      </c>
      <c r="T307" s="10">
        <f>COUNTIF($B$5:$B$491,B307)</f>
        <v>1</v>
      </c>
      <c r="U307" s="10">
        <f>COUNTIF($C$5:$C$491,C307)</f>
        <v>1</v>
      </c>
    </row>
    <row r="308" spans="1:22" ht="71.25" customHeight="1" x14ac:dyDescent="0.25">
      <c r="A308" s="12">
        <v>260118</v>
      </c>
      <c r="B308" s="13" t="s">
        <v>815</v>
      </c>
      <c r="C308" s="13" t="s">
        <v>816</v>
      </c>
      <c r="D308" s="13" t="s">
        <v>135</v>
      </c>
      <c r="E308" s="12">
        <v>3112307</v>
      </c>
      <c r="F308" s="13" t="s">
        <v>817</v>
      </c>
      <c r="G308" s="13" t="str">
        <f>R308</f>
        <v>Região Intermediária de Teófilo Otoni</v>
      </c>
      <c r="H308" s="14">
        <f>VLOOKUP(E308,Planilha1!A:D,4,FALSE)</f>
        <v>0.65300000000000002</v>
      </c>
      <c r="I308" s="13" t="s">
        <v>12</v>
      </c>
      <c r="J308" s="13" t="s">
        <v>12</v>
      </c>
      <c r="K308" s="13" t="s">
        <v>12</v>
      </c>
      <c r="L308" s="13" t="s">
        <v>12</v>
      </c>
      <c r="M308" s="13" t="s">
        <v>12</v>
      </c>
      <c r="N308" s="13" t="s">
        <v>12</v>
      </c>
      <c r="O308" s="15" t="s">
        <v>818</v>
      </c>
      <c r="P308" s="15" t="s">
        <v>2097</v>
      </c>
      <c r="Q308" s="13" t="s">
        <v>123</v>
      </c>
      <c r="R308" s="9" t="str">
        <f>VLOOKUP(E308,Planilha1!A:D,3,FALSE)</f>
        <v>Região Intermediária de Teófilo Otoni</v>
      </c>
      <c r="S308" s="10">
        <f>COUNTIFS($A$5:$A$491,A308)</f>
        <v>1</v>
      </c>
      <c r="T308" s="10">
        <f>COUNTIF($B$5:$B$491,B308)</f>
        <v>1</v>
      </c>
      <c r="U308" s="10">
        <f>COUNTIF($C$5:$C$491,C308)</f>
        <v>1</v>
      </c>
    </row>
    <row r="309" spans="1:22" ht="71.25" customHeight="1" x14ac:dyDescent="0.25">
      <c r="A309" s="12">
        <v>260182</v>
      </c>
      <c r="B309" s="13" t="s">
        <v>858</v>
      </c>
      <c r="C309" s="13" t="s">
        <v>859</v>
      </c>
      <c r="D309" s="13" t="s">
        <v>126</v>
      </c>
      <c r="E309" s="12">
        <v>3120904</v>
      </c>
      <c r="F309" s="13" t="s">
        <v>860</v>
      </c>
      <c r="G309" s="13" t="str">
        <f>R309</f>
        <v>Região Intermediária de Belo Horizonte</v>
      </c>
      <c r="H309" s="14">
        <f>VLOOKUP(E309,Planilha1!A:D,4,FALSE)</f>
        <v>0.71299999999999997</v>
      </c>
      <c r="I309" s="13" t="s">
        <v>12</v>
      </c>
      <c r="J309" s="13" t="s">
        <v>12</v>
      </c>
      <c r="K309" s="13" t="s">
        <v>12</v>
      </c>
      <c r="L309" s="13" t="s">
        <v>12</v>
      </c>
      <c r="M309" s="13" t="s">
        <v>12</v>
      </c>
      <c r="N309" s="13" t="s">
        <v>12</v>
      </c>
      <c r="O309" s="15" t="s">
        <v>861</v>
      </c>
      <c r="P309" s="15" t="s">
        <v>2097</v>
      </c>
      <c r="Q309" s="13" t="s">
        <v>123</v>
      </c>
      <c r="R309" s="9" t="str">
        <f>VLOOKUP(E309,Planilha1!A:D,3,FALSE)</f>
        <v>Região Intermediária de Belo Horizonte</v>
      </c>
      <c r="S309" s="10">
        <f>COUNTIFS($A$5:$A$491,A309)</f>
        <v>1</v>
      </c>
      <c r="T309" s="10">
        <f>COUNTIF($B$5:$B$491,B309)</f>
        <v>1</v>
      </c>
      <c r="U309" s="10">
        <f>COUNTIF($C$5:$C$491,C309)</f>
        <v>1</v>
      </c>
      <c r="V309" s="8">
        <f>COUNTIF(I309:N309,"Sim")</f>
        <v>0</v>
      </c>
    </row>
    <row r="310" spans="1:22" ht="71.25" customHeight="1" x14ac:dyDescent="0.25">
      <c r="A310" s="12">
        <v>260365</v>
      </c>
      <c r="B310" s="13" t="s">
        <v>592</v>
      </c>
      <c r="C310" s="13" t="s">
        <v>593</v>
      </c>
      <c r="D310" s="13" t="s">
        <v>126</v>
      </c>
      <c r="E310" s="12">
        <v>3118007</v>
      </c>
      <c r="F310" s="13" t="s">
        <v>91</v>
      </c>
      <c r="G310" s="13" t="str">
        <f>R310</f>
        <v>Região Intermediária de Barbacena</v>
      </c>
      <c r="H310" s="14">
        <f>VLOOKUP(E310,Planilha1!A:D,4,FALSE)</f>
        <v>0.753</v>
      </c>
      <c r="I310" s="13" t="s">
        <v>12</v>
      </c>
      <c r="J310" s="13" t="s">
        <v>13</v>
      </c>
      <c r="K310" s="13" t="s">
        <v>12</v>
      </c>
      <c r="L310" s="13" t="s">
        <v>12</v>
      </c>
      <c r="M310" s="13" t="s">
        <v>12</v>
      </c>
      <c r="N310" s="13" t="s">
        <v>12</v>
      </c>
      <c r="O310" s="15" t="s">
        <v>594</v>
      </c>
      <c r="P310" s="15" t="s">
        <v>2097</v>
      </c>
      <c r="Q310" s="13" t="s">
        <v>123</v>
      </c>
      <c r="R310" s="9" t="str">
        <f>VLOOKUP(E310,Planilha1!A:D,3,FALSE)</f>
        <v>Região Intermediária de Barbacena</v>
      </c>
      <c r="S310" s="10">
        <f>COUNTIFS($A$5:$A$491,A310)</f>
        <v>1</v>
      </c>
      <c r="T310" s="10">
        <f>COUNTIF($B$5:$B$491,B310)</f>
        <v>1</v>
      </c>
      <c r="U310" s="10">
        <f>COUNTIF($C$5:$C$491,C310)</f>
        <v>1</v>
      </c>
    </row>
    <row r="311" spans="1:22" ht="71.25" customHeight="1" x14ac:dyDescent="0.25">
      <c r="A311" s="12">
        <v>260439</v>
      </c>
      <c r="B311" s="13" t="s">
        <v>165</v>
      </c>
      <c r="C311" s="13" t="s">
        <v>166</v>
      </c>
      <c r="D311" s="13" t="s">
        <v>126</v>
      </c>
      <c r="E311" s="12">
        <v>3106705</v>
      </c>
      <c r="F311" s="13" t="s">
        <v>167</v>
      </c>
      <c r="G311" s="13" t="str">
        <f>R311</f>
        <v>Região Intermediária de Belo Horizonte</v>
      </c>
      <c r="H311" s="14">
        <f>VLOOKUP(E311,Planilha1!A:D,4,FALSE)</f>
        <v>0.749</v>
      </c>
      <c r="I311" s="13" t="s">
        <v>13</v>
      </c>
      <c r="J311" s="13" t="s">
        <v>12</v>
      </c>
      <c r="K311" s="13" t="s">
        <v>12</v>
      </c>
      <c r="L311" s="13" t="s">
        <v>12</v>
      </c>
      <c r="M311" s="13" t="s">
        <v>12</v>
      </c>
      <c r="N311" s="13" t="s">
        <v>12</v>
      </c>
      <c r="O311" s="15" t="s">
        <v>53</v>
      </c>
      <c r="P311" s="15" t="s">
        <v>2097</v>
      </c>
      <c r="Q311" s="13" t="s">
        <v>123</v>
      </c>
      <c r="R311" s="9" t="str">
        <f>VLOOKUP(E311,Planilha1!A:D,3,FALSE)</f>
        <v>Região Intermediária de Belo Horizonte</v>
      </c>
      <c r="S311" s="10">
        <f>COUNTIFS($A$5:$A$491,A311)</f>
        <v>1</v>
      </c>
      <c r="T311" s="10">
        <f>COUNTIF($B$5:$B$491,B311)</f>
        <v>1</v>
      </c>
      <c r="U311" s="10">
        <f>COUNTIF($C$5:$C$491,C311)</f>
        <v>1</v>
      </c>
      <c r="V311" s="8">
        <f>COUNTIF(I311:N311,"Sim")</f>
        <v>1</v>
      </c>
    </row>
    <row r="312" spans="1:22" ht="71.25" customHeight="1" x14ac:dyDescent="0.25">
      <c r="A312" s="12">
        <v>261472</v>
      </c>
      <c r="B312" s="13" t="s">
        <v>1126</v>
      </c>
      <c r="C312" s="13" t="s">
        <v>1127</v>
      </c>
      <c r="D312" s="13" t="s">
        <v>135</v>
      </c>
      <c r="E312" s="12">
        <v>3163706</v>
      </c>
      <c r="F312" s="13" t="s">
        <v>55</v>
      </c>
      <c r="G312" s="13" t="str">
        <f>R312</f>
        <v>Região Intermediária de Pouso Alegre</v>
      </c>
      <c r="H312" s="14">
        <f>VLOOKUP(E312,Planilha1!A:D,4,FALSE)</f>
        <v>0.75900000000000001</v>
      </c>
      <c r="I312" s="13" t="s">
        <v>12</v>
      </c>
      <c r="J312" s="13" t="s">
        <v>12</v>
      </c>
      <c r="K312" s="13" t="s">
        <v>12</v>
      </c>
      <c r="L312" s="13" t="s">
        <v>12</v>
      </c>
      <c r="M312" s="13" t="s">
        <v>12</v>
      </c>
      <c r="N312" s="13" t="s">
        <v>12</v>
      </c>
      <c r="O312" s="15" t="s">
        <v>2134</v>
      </c>
      <c r="P312" s="15" t="s">
        <v>2097</v>
      </c>
      <c r="Q312" s="13" t="s">
        <v>123</v>
      </c>
      <c r="R312" s="9" t="str">
        <f>VLOOKUP(E312,Planilha1!A:D,3,FALSE)</f>
        <v>Região Intermediária de Pouso Alegre</v>
      </c>
      <c r="S312" s="10">
        <f>COUNTIFS($A$5:$A$491,A312)</f>
        <v>1</v>
      </c>
      <c r="T312" s="10">
        <f>COUNTIF($B$5:$B$491,B312)</f>
        <v>1</v>
      </c>
      <c r="U312" s="10">
        <f>COUNTIF($C$5:$C$491,C312)</f>
        <v>1</v>
      </c>
    </row>
    <row r="313" spans="1:22" ht="71.25" customHeight="1" x14ac:dyDescent="0.25">
      <c r="A313" s="12">
        <v>261553</v>
      </c>
      <c r="B313" s="13" t="s">
        <v>573</v>
      </c>
      <c r="C313" s="13" t="s">
        <v>574</v>
      </c>
      <c r="D313" s="13" t="s">
        <v>126</v>
      </c>
      <c r="E313" s="12">
        <v>3154507</v>
      </c>
      <c r="F313" s="13" t="s">
        <v>575</v>
      </c>
      <c r="G313" s="13" t="str">
        <f>R313</f>
        <v>Região Intermediária de Montes Claros</v>
      </c>
      <c r="H313" s="14">
        <f>VLOOKUP(E313,Planilha1!A:D,4,FALSE)</f>
        <v>0.627</v>
      </c>
      <c r="I313" s="13" t="s">
        <v>12</v>
      </c>
      <c r="J313" s="13" t="s">
        <v>12</v>
      </c>
      <c r="K313" s="13" t="s">
        <v>12</v>
      </c>
      <c r="L313" s="13" t="s">
        <v>12</v>
      </c>
      <c r="M313" s="13" t="s">
        <v>12</v>
      </c>
      <c r="N313" s="13" t="s">
        <v>12</v>
      </c>
      <c r="O313" s="15" t="s">
        <v>576</v>
      </c>
      <c r="P313" s="15" t="s">
        <v>2097</v>
      </c>
      <c r="Q313" s="13" t="s">
        <v>123</v>
      </c>
      <c r="R313" s="9" t="str">
        <f>VLOOKUP(E313,Planilha1!A:D,3,FALSE)</f>
        <v>Região Intermediária de Montes Claros</v>
      </c>
      <c r="S313" s="10">
        <f>COUNTIFS($A$5:$A$491,A313)</f>
        <v>1</v>
      </c>
      <c r="T313" s="10">
        <f>COUNTIF($B$5:$B$491,B313)</f>
        <v>1</v>
      </c>
      <c r="U313" s="10">
        <f>COUNTIF($C$5:$C$491,C313)</f>
        <v>1</v>
      </c>
    </row>
    <row r="314" spans="1:22" ht="71.25" customHeight="1" x14ac:dyDescent="0.25">
      <c r="A314" s="12">
        <v>261779</v>
      </c>
      <c r="B314" s="13" t="s">
        <v>335</v>
      </c>
      <c r="C314" s="13" t="s">
        <v>336</v>
      </c>
      <c r="D314" s="13" t="s">
        <v>126</v>
      </c>
      <c r="E314" s="12">
        <v>3118106</v>
      </c>
      <c r="F314" s="13" t="s">
        <v>337</v>
      </c>
      <c r="G314" s="13" t="str">
        <f>R314</f>
        <v>Região Intermediária de Belo Horizonte</v>
      </c>
      <c r="H314" s="14">
        <f>VLOOKUP(E314,Planilha1!A:D,4,FALSE)</f>
        <v>0.56799999999999995</v>
      </c>
      <c r="I314" s="13" t="s">
        <v>13</v>
      </c>
      <c r="J314" s="13" t="s">
        <v>12</v>
      </c>
      <c r="K314" s="13" t="s">
        <v>12</v>
      </c>
      <c r="L314" s="13" t="s">
        <v>12</v>
      </c>
      <c r="M314" s="13" t="s">
        <v>12</v>
      </c>
      <c r="N314" s="13" t="s">
        <v>13</v>
      </c>
      <c r="O314" s="15" t="s">
        <v>170</v>
      </c>
      <c r="P314" s="15" t="s">
        <v>2097</v>
      </c>
      <c r="Q314" s="13" t="s">
        <v>123</v>
      </c>
      <c r="R314" s="9" t="str">
        <f>VLOOKUP(E314,Planilha1!A:D,3,FALSE)</f>
        <v>Região Intermediária de Belo Horizonte</v>
      </c>
      <c r="S314" s="10">
        <f>COUNTIFS($A$5:$A$491,A314)</f>
        <v>1</v>
      </c>
      <c r="T314" s="10">
        <f>COUNTIF($B$5:$B$491,B314)</f>
        <v>1</v>
      </c>
      <c r="U314" s="10">
        <f>COUNTIF($C$5:$C$491,C314)</f>
        <v>1</v>
      </c>
      <c r="V314" s="8">
        <f>COUNTIF(I314:N314,"Sim")</f>
        <v>2</v>
      </c>
    </row>
    <row r="315" spans="1:22" ht="71.25" customHeight="1" x14ac:dyDescent="0.25">
      <c r="A315" s="12">
        <v>261832</v>
      </c>
      <c r="B315" s="13" t="s">
        <v>926</v>
      </c>
      <c r="C315" s="13" t="s">
        <v>927</v>
      </c>
      <c r="D315" s="13" t="s">
        <v>126</v>
      </c>
      <c r="E315" s="12">
        <v>3169901</v>
      </c>
      <c r="F315" s="13" t="s">
        <v>104</v>
      </c>
      <c r="G315" s="13" t="str">
        <f>R315</f>
        <v>Região Intermediária de Juíz de Fora</v>
      </c>
      <c r="H315" s="14">
        <f>VLOOKUP(E315,Planilha1!A:D,4,FALSE)</f>
        <v>0.72399999999999998</v>
      </c>
      <c r="I315" s="13" t="s">
        <v>13</v>
      </c>
      <c r="J315" s="13" t="s">
        <v>13</v>
      </c>
      <c r="K315" s="13" t="s">
        <v>12</v>
      </c>
      <c r="L315" s="13" t="s">
        <v>12</v>
      </c>
      <c r="M315" s="13" t="s">
        <v>12</v>
      </c>
      <c r="N315" s="13" t="s">
        <v>13</v>
      </c>
      <c r="O315" s="15" t="s">
        <v>928</v>
      </c>
      <c r="P315" s="15" t="s">
        <v>2097</v>
      </c>
      <c r="Q315" s="13" t="s">
        <v>123</v>
      </c>
      <c r="R315" s="9" t="str">
        <f>VLOOKUP(E315,Planilha1!A:D,3,FALSE)</f>
        <v>Região Intermediária de Juíz de Fora</v>
      </c>
      <c r="S315" s="10">
        <f>COUNTIFS($A$5:$A$491,A315)</f>
        <v>1</v>
      </c>
      <c r="T315" s="10">
        <f>COUNTIF($B$5:$B$491,B315)</f>
        <v>1</v>
      </c>
      <c r="U315" s="10">
        <f>COUNTIF($C$5:$C$491,C315)</f>
        <v>1</v>
      </c>
    </row>
    <row r="316" spans="1:22" ht="71.25" customHeight="1" x14ac:dyDescent="0.25">
      <c r="A316" s="12">
        <v>261851</v>
      </c>
      <c r="B316" s="13" t="s">
        <v>272</v>
      </c>
      <c r="C316" s="13" t="s">
        <v>273</v>
      </c>
      <c r="D316" s="13" t="s">
        <v>126</v>
      </c>
      <c r="E316" s="12">
        <v>3106200</v>
      </c>
      <c r="F316" s="13" t="s">
        <v>274</v>
      </c>
      <c r="G316" s="13" t="str">
        <f>R316</f>
        <v>Região Intermediária de Belo Horizonte</v>
      </c>
      <c r="H316" s="14">
        <f>VLOOKUP(E316,Planilha1!A:D,4,FALSE)</f>
        <v>0.81</v>
      </c>
      <c r="I316" s="13" t="s">
        <v>12</v>
      </c>
      <c r="J316" s="13" t="s">
        <v>12</v>
      </c>
      <c r="K316" s="13" t="s">
        <v>12</v>
      </c>
      <c r="L316" s="13" t="s">
        <v>12</v>
      </c>
      <c r="M316" s="13" t="s">
        <v>12</v>
      </c>
      <c r="N316" s="13" t="s">
        <v>12</v>
      </c>
      <c r="O316" s="15" t="s">
        <v>275</v>
      </c>
      <c r="P316" s="15" t="s">
        <v>2097</v>
      </c>
      <c r="Q316" s="13" t="s">
        <v>123</v>
      </c>
      <c r="R316" s="9" t="str">
        <f>VLOOKUP(E316,Planilha1!A:D,3,FALSE)</f>
        <v>Região Intermediária de Belo Horizonte</v>
      </c>
      <c r="S316" s="10">
        <f>COUNTIFS($A$5:$A$491,A316)</f>
        <v>1</v>
      </c>
      <c r="T316" s="10">
        <f>COUNTIF($B$5:$B$491,B316)</f>
        <v>1</v>
      </c>
      <c r="U316" s="10">
        <f>COUNTIF($C$5:$C$491,C316)</f>
        <v>1</v>
      </c>
    </row>
    <row r="317" spans="1:22" ht="71.25" customHeight="1" x14ac:dyDescent="0.25">
      <c r="A317" s="12">
        <v>262244</v>
      </c>
      <c r="B317" s="13" t="s">
        <v>231</v>
      </c>
      <c r="C317" s="13" t="s">
        <v>232</v>
      </c>
      <c r="D317" s="13" t="s">
        <v>126</v>
      </c>
      <c r="E317" s="12">
        <v>3106200</v>
      </c>
      <c r="F317" s="13" t="s">
        <v>18</v>
      </c>
      <c r="G317" s="13" t="str">
        <f>R317</f>
        <v>Região Intermediária de Belo Horizonte</v>
      </c>
      <c r="H317" s="14">
        <f>VLOOKUP(E317,Planilha1!A:D,4,FALSE)</f>
        <v>0.81</v>
      </c>
      <c r="I317" s="13" t="s">
        <v>12</v>
      </c>
      <c r="J317" s="13" t="s">
        <v>13</v>
      </c>
      <c r="K317" s="13" t="s">
        <v>12</v>
      </c>
      <c r="L317" s="13" t="s">
        <v>12</v>
      </c>
      <c r="M317" s="13" t="s">
        <v>12</v>
      </c>
      <c r="N317" s="13" t="s">
        <v>13</v>
      </c>
      <c r="O317" s="15" t="s">
        <v>233</v>
      </c>
      <c r="P317" s="15" t="s">
        <v>2097</v>
      </c>
      <c r="Q317" s="13" t="s">
        <v>123</v>
      </c>
      <c r="R317" s="9" t="str">
        <f>VLOOKUP(E317,Planilha1!A:D,3,FALSE)</f>
        <v>Região Intermediária de Belo Horizonte</v>
      </c>
      <c r="S317" s="10">
        <f>COUNTIFS($A$5:$A$491,A317)</f>
        <v>1</v>
      </c>
      <c r="T317" s="10">
        <f>COUNTIF($B$5:$B$491,B317)</f>
        <v>1</v>
      </c>
      <c r="U317" s="10">
        <f>COUNTIF($C$5:$C$491,C317)</f>
        <v>1</v>
      </c>
    </row>
    <row r="318" spans="1:22" ht="71.25" customHeight="1" x14ac:dyDescent="0.25">
      <c r="A318" s="12">
        <v>262359</v>
      </c>
      <c r="B318" s="13" t="s">
        <v>923</v>
      </c>
      <c r="C318" s="13" t="s">
        <v>924</v>
      </c>
      <c r="D318" s="13" t="s">
        <v>126</v>
      </c>
      <c r="E318" s="12">
        <v>3152501</v>
      </c>
      <c r="F318" s="13" t="s">
        <v>857</v>
      </c>
      <c r="G318" s="13" t="str">
        <f>R318</f>
        <v>Região Intermediária de Pouso Alegre</v>
      </c>
      <c r="H318" s="14">
        <f>VLOOKUP(E318,Planilha1!A:D,4,FALSE)</f>
        <v>0.77400000000000002</v>
      </c>
      <c r="I318" s="13" t="s">
        <v>12</v>
      </c>
      <c r="J318" s="13" t="s">
        <v>12</v>
      </c>
      <c r="K318" s="13" t="s">
        <v>12</v>
      </c>
      <c r="L318" s="13" t="s">
        <v>12</v>
      </c>
      <c r="M318" s="13" t="s">
        <v>12</v>
      </c>
      <c r="N318" s="13" t="s">
        <v>12</v>
      </c>
      <c r="O318" s="15" t="s">
        <v>925</v>
      </c>
      <c r="P318" s="15" t="s">
        <v>2097</v>
      </c>
      <c r="Q318" s="13" t="s">
        <v>123</v>
      </c>
      <c r="R318" s="9" t="str">
        <f>VLOOKUP(E318,Planilha1!A:D,3,FALSE)</f>
        <v>Região Intermediária de Pouso Alegre</v>
      </c>
      <c r="S318" s="10">
        <f>COUNTIFS($A$5:$A$491,A318)</f>
        <v>1</v>
      </c>
      <c r="T318" s="10">
        <f>COUNTIF($B$5:$B$491,B318)</f>
        <v>1</v>
      </c>
      <c r="U318" s="10">
        <f>COUNTIF($C$5:$C$491,C318)</f>
        <v>1</v>
      </c>
    </row>
    <row r="319" spans="1:22" ht="71.25" customHeight="1" x14ac:dyDescent="0.25">
      <c r="A319" s="12">
        <v>262919</v>
      </c>
      <c r="B319" s="13" t="s">
        <v>260</v>
      </c>
      <c r="C319" s="13" t="s">
        <v>261</v>
      </c>
      <c r="D319" s="13" t="s">
        <v>135</v>
      </c>
      <c r="E319" s="12">
        <v>3106200</v>
      </c>
      <c r="F319" s="13" t="s">
        <v>262</v>
      </c>
      <c r="G319" s="13" t="str">
        <f>R319</f>
        <v>Região Intermediária de Belo Horizonte</v>
      </c>
      <c r="H319" s="14">
        <f>VLOOKUP(E319,Planilha1!A:D,4,FALSE)</f>
        <v>0.81</v>
      </c>
      <c r="I319" s="13" t="s">
        <v>13</v>
      </c>
      <c r="J319" s="13" t="s">
        <v>13</v>
      </c>
      <c r="K319" s="13" t="s">
        <v>12</v>
      </c>
      <c r="L319" s="13" t="s">
        <v>12</v>
      </c>
      <c r="M319" s="13" t="s">
        <v>12</v>
      </c>
      <c r="N319" s="13" t="s">
        <v>12</v>
      </c>
      <c r="O319" s="15" t="s">
        <v>1311</v>
      </c>
      <c r="P319" s="15" t="s">
        <v>2097</v>
      </c>
      <c r="Q319" s="13" t="s">
        <v>123</v>
      </c>
      <c r="R319" s="9" t="str">
        <f>VLOOKUP(E319,Planilha1!A:D,3,FALSE)</f>
        <v>Região Intermediária de Belo Horizonte</v>
      </c>
      <c r="S319" s="10">
        <f>COUNTIFS($A$5:$A$491,A319)</f>
        <v>1</v>
      </c>
      <c r="T319" s="10">
        <f>COUNTIF($B$5:$B$491,B319)</f>
        <v>1</v>
      </c>
      <c r="U319" s="10">
        <f>COUNTIF($C$5:$C$491,C319)</f>
        <v>1</v>
      </c>
    </row>
    <row r="320" spans="1:22" ht="71.25" customHeight="1" x14ac:dyDescent="0.25">
      <c r="A320" s="12">
        <v>263800</v>
      </c>
      <c r="B320" s="13" t="s">
        <v>783</v>
      </c>
      <c r="C320" s="13" t="s">
        <v>784</v>
      </c>
      <c r="D320" s="13" t="s">
        <v>126</v>
      </c>
      <c r="E320" s="12">
        <v>3110301</v>
      </c>
      <c r="F320" s="13" t="s">
        <v>785</v>
      </c>
      <c r="G320" s="13" t="str">
        <f>R320</f>
        <v>Região Intermediária de Pouso Alegre</v>
      </c>
      <c r="H320" s="14">
        <f>VLOOKUP(E320,Planilha1!A:D,4,FALSE)</f>
        <v>0.68700000000000006</v>
      </c>
      <c r="I320" s="13" t="s">
        <v>12</v>
      </c>
      <c r="J320" s="13" t="s">
        <v>12</v>
      </c>
      <c r="K320" s="13" t="s">
        <v>12</v>
      </c>
      <c r="L320" s="13" t="s">
        <v>12</v>
      </c>
      <c r="M320" s="13" t="s">
        <v>12</v>
      </c>
      <c r="N320" s="13" t="s">
        <v>13</v>
      </c>
      <c r="O320" s="15" t="s">
        <v>786</v>
      </c>
      <c r="P320" s="15" t="s">
        <v>2097</v>
      </c>
      <c r="Q320" s="13" t="s">
        <v>123</v>
      </c>
      <c r="R320" s="9" t="str">
        <f>VLOOKUP(E320,Planilha1!A:D,3,FALSE)</f>
        <v>Região Intermediária de Pouso Alegre</v>
      </c>
      <c r="S320" s="10">
        <f>COUNTIFS($A$5:$A$491,A320)</f>
        <v>1</v>
      </c>
      <c r="T320" s="10">
        <f>COUNTIF($B$5:$B$491,B320)</f>
        <v>1</v>
      </c>
      <c r="U320" s="10">
        <f>COUNTIF($C$5:$C$491,C320)</f>
        <v>1</v>
      </c>
    </row>
    <row r="321" spans="1:22" ht="71.25" customHeight="1" x14ac:dyDescent="0.25">
      <c r="A321" s="12">
        <v>264343</v>
      </c>
      <c r="B321" s="13" t="s">
        <v>938</v>
      </c>
      <c r="C321" s="13" t="s">
        <v>939</v>
      </c>
      <c r="D321" s="13" t="s">
        <v>126</v>
      </c>
      <c r="E321" s="12">
        <v>3106705</v>
      </c>
      <c r="F321" s="13" t="s">
        <v>243</v>
      </c>
      <c r="G321" s="13" t="str">
        <f>R321</f>
        <v>Região Intermediária de Belo Horizonte</v>
      </c>
      <c r="H321" s="14">
        <f>VLOOKUP(E321,Planilha1!A:D,4,FALSE)</f>
        <v>0.749</v>
      </c>
      <c r="I321" s="13" t="s">
        <v>12</v>
      </c>
      <c r="J321" s="13" t="s">
        <v>12</v>
      </c>
      <c r="K321" s="13" t="s">
        <v>12</v>
      </c>
      <c r="L321" s="13" t="s">
        <v>12</v>
      </c>
      <c r="M321" s="13" t="s">
        <v>12</v>
      </c>
      <c r="N321" s="13" t="s">
        <v>13</v>
      </c>
      <c r="O321" s="15" t="s">
        <v>940</v>
      </c>
      <c r="P321" s="15" t="s">
        <v>2097</v>
      </c>
      <c r="Q321" s="13" t="s">
        <v>123</v>
      </c>
      <c r="R321" s="9" t="str">
        <f>VLOOKUP(E321,Planilha1!A:D,3,FALSE)</f>
        <v>Região Intermediária de Belo Horizonte</v>
      </c>
      <c r="S321" s="10">
        <f>COUNTIFS($A$5:$A$491,A321)</f>
        <v>1</v>
      </c>
      <c r="T321" s="10">
        <f>COUNTIF($B$5:$B$491,B321)</f>
        <v>1</v>
      </c>
      <c r="U321" s="10">
        <f>COUNTIF($C$5:$C$491,C321)</f>
        <v>1</v>
      </c>
    </row>
    <row r="322" spans="1:22" ht="71.25" customHeight="1" x14ac:dyDescent="0.25">
      <c r="A322" s="12">
        <v>264570</v>
      </c>
      <c r="B322" s="13" t="s">
        <v>929</v>
      </c>
      <c r="C322" s="13" t="s">
        <v>930</v>
      </c>
      <c r="D322" s="13" t="s">
        <v>126</v>
      </c>
      <c r="E322" s="12">
        <v>3157807</v>
      </c>
      <c r="F322" s="13" t="s">
        <v>61</v>
      </c>
      <c r="G322" s="13" t="str">
        <f>R322</f>
        <v>Região Intermediária de Belo Horizonte</v>
      </c>
      <c r="H322" s="14">
        <f>VLOOKUP(E322,Planilha1!A:D,4,FALSE)</f>
        <v>0.71499999999999997</v>
      </c>
      <c r="I322" s="13" t="s">
        <v>12</v>
      </c>
      <c r="J322" s="13" t="s">
        <v>12</v>
      </c>
      <c r="K322" s="13" t="s">
        <v>12</v>
      </c>
      <c r="L322" s="13" t="s">
        <v>12</v>
      </c>
      <c r="M322" s="13" t="s">
        <v>12</v>
      </c>
      <c r="N322" s="13" t="s">
        <v>12</v>
      </c>
      <c r="O322" s="15" t="s">
        <v>922</v>
      </c>
      <c r="P322" s="15" t="s">
        <v>2097</v>
      </c>
      <c r="Q322" s="13" t="s">
        <v>123</v>
      </c>
      <c r="R322" s="9" t="str">
        <f>VLOOKUP(E322,Planilha1!A:D,3,FALSE)</f>
        <v>Região Intermediária de Belo Horizonte</v>
      </c>
      <c r="S322" s="10">
        <f>COUNTIFS($A$5:$A$491,A322)</f>
        <v>1</v>
      </c>
      <c r="T322" s="10">
        <f>COUNTIF($B$5:$B$491,B322)</f>
        <v>1</v>
      </c>
      <c r="U322" s="10">
        <f>COUNTIF($C$5:$C$491,C322)</f>
        <v>1</v>
      </c>
    </row>
    <row r="323" spans="1:22" ht="71.25" customHeight="1" x14ac:dyDescent="0.25">
      <c r="A323" s="12">
        <v>265089</v>
      </c>
      <c r="B323" s="13" t="s">
        <v>521</v>
      </c>
      <c r="C323" s="13" t="s">
        <v>522</v>
      </c>
      <c r="D323" s="13" t="s">
        <v>135</v>
      </c>
      <c r="E323" s="12">
        <v>3162500</v>
      </c>
      <c r="F323" s="13" t="s">
        <v>56</v>
      </c>
      <c r="G323" s="13" t="str">
        <f>R323</f>
        <v>Região Intermediária de Barbacena</v>
      </c>
      <c r="H323" s="14">
        <f>VLOOKUP(E323,Planilha1!A:D,4,FALSE)</f>
        <v>0.75800000000000001</v>
      </c>
      <c r="I323" s="13" t="s">
        <v>12</v>
      </c>
      <c r="J323" s="13" t="s">
        <v>12</v>
      </c>
      <c r="K323" s="13" t="s">
        <v>12</v>
      </c>
      <c r="L323" s="13" t="s">
        <v>12</v>
      </c>
      <c r="M323" s="13" t="s">
        <v>12</v>
      </c>
      <c r="N323" s="13" t="s">
        <v>13</v>
      </c>
      <c r="O323" s="15" t="s">
        <v>67</v>
      </c>
      <c r="P323" s="15" t="s">
        <v>2097</v>
      </c>
      <c r="Q323" s="13" t="s">
        <v>123</v>
      </c>
      <c r="R323" s="9" t="str">
        <f>VLOOKUP(E323,Planilha1!A:D,3,FALSE)</f>
        <v>Região Intermediária de Barbacena</v>
      </c>
      <c r="S323" s="10">
        <f>COUNTIFS($A$5:$A$491,A323)</f>
        <v>1</v>
      </c>
      <c r="T323" s="10">
        <f>COUNTIF($B$5:$B$491,B323)</f>
        <v>1</v>
      </c>
      <c r="U323" s="10">
        <f>COUNTIF($C$5:$C$491,C323)</f>
        <v>1</v>
      </c>
    </row>
    <row r="324" spans="1:22" ht="71.25" customHeight="1" x14ac:dyDescent="0.25">
      <c r="A324" s="12">
        <v>265405</v>
      </c>
      <c r="B324" s="13" t="s">
        <v>893</v>
      </c>
      <c r="C324" s="13" t="s">
        <v>894</v>
      </c>
      <c r="D324" s="13" t="s">
        <v>135</v>
      </c>
      <c r="E324" s="12">
        <v>3140001</v>
      </c>
      <c r="F324" s="13" t="s">
        <v>11</v>
      </c>
      <c r="G324" s="13" t="str">
        <f>R324</f>
        <v>Região Intermediária de Belo Horizonte</v>
      </c>
      <c r="H324" s="14">
        <f>VLOOKUP(E324,Planilha1!A:D,4,FALSE)</f>
        <v>0.74199999999999999</v>
      </c>
      <c r="I324" s="13" t="s">
        <v>13</v>
      </c>
      <c r="J324" s="13" t="s">
        <v>13</v>
      </c>
      <c r="K324" s="13" t="s">
        <v>12</v>
      </c>
      <c r="L324" s="13" t="s">
        <v>12</v>
      </c>
      <c r="M324" s="13" t="s">
        <v>12</v>
      </c>
      <c r="N324" s="13" t="s">
        <v>12</v>
      </c>
      <c r="O324" s="15" t="s">
        <v>895</v>
      </c>
      <c r="P324" s="15" t="s">
        <v>2097</v>
      </c>
      <c r="Q324" s="13" t="s">
        <v>123</v>
      </c>
      <c r="R324" s="9" t="str">
        <f>VLOOKUP(E324,Planilha1!A:D,3,FALSE)</f>
        <v>Região Intermediária de Belo Horizonte</v>
      </c>
      <c r="S324" s="10">
        <f>COUNTIFS($A$5:$A$491,A324)</f>
        <v>1</v>
      </c>
      <c r="T324" s="10">
        <f>COUNTIF($B$5:$B$491,B324)</f>
        <v>1</v>
      </c>
      <c r="U324" s="10">
        <f>COUNTIF($C$5:$C$491,C324)</f>
        <v>1</v>
      </c>
    </row>
    <row r="325" spans="1:22" ht="71.25" customHeight="1" x14ac:dyDescent="0.25">
      <c r="A325" s="12">
        <v>265552</v>
      </c>
      <c r="B325" s="13" t="s">
        <v>397</v>
      </c>
      <c r="C325" s="13" t="s">
        <v>394</v>
      </c>
      <c r="D325" s="13" t="s">
        <v>126</v>
      </c>
      <c r="E325" s="12">
        <v>3141405</v>
      </c>
      <c r="F325" s="13" t="s">
        <v>395</v>
      </c>
      <c r="G325" s="13" t="str">
        <f>R325</f>
        <v>Região Intermediária de Teófilo Otoni</v>
      </c>
      <c r="H325" s="14">
        <f>VLOOKUP(E325,Planilha1!A:D,4,FALSE)</f>
        <v>0.624</v>
      </c>
      <c r="I325" s="13" t="s">
        <v>13</v>
      </c>
      <c r="J325" s="13" t="s">
        <v>13</v>
      </c>
      <c r="K325" s="13" t="s">
        <v>12</v>
      </c>
      <c r="L325" s="13" t="s">
        <v>12</v>
      </c>
      <c r="M325" s="13" t="s">
        <v>12</v>
      </c>
      <c r="N325" s="13" t="s">
        <v>12</v>
      </c>
      <c r="O325" s="15" t="s">
        <v>396</v>
      </c>
      <c r="P325" s="15" t="s">
        <v>2097</v>
      </c>
      <c r="Q325" s="13" t="s">
        <v>123</v>
      </c>
      <c r="R325" s="9" t="str">
        <f>VLOOKUP(E325,Planilha1!A:D,3,FALSE)</f>
        <v>Região Intermediária de Teófilo Otoni</v>
      </c>
      <c r="S325" s="10">
        <f>COUNTIFS($A$5:$A$491,A325)</f>
        <v>1</v>
      </c>
      <c r="T325" s="10">
        <f>COUNTIF($B$5:$B$491,B325)</f>
        <v>1</v>
      </c>
      <c r="U325" s="10">
        <f>COUNTIF($C$5:$C$491,C325)</f>
        <v>3</v>
      </c>
    </row>
    <row r="326" spans="1:22" ht="71.25" customHeight="1" x14ac:dyDescent="0.25">
      <c r="A326" s="12">
        <v>265648</v>
      </c>
      <c r="B326" s="13" t="s">
        <v>634</v>
      </c>
      <c r="C326" s="13" t="s">
        <v>635</v>
      </c>
      <c r="D326" s="13" t="s">
        <v>126</v>
      </c>
      <c r="E326" s="12">
        <v>3106200</v>
      </c>
      <c r="F326" s="13" t="s">
        <v>18</v>
      </c>
      <c r="G326" s="13" t="str">
        <f>R326</f>
        <v>Região Intermediária de Belo Horizonte</v>
      </c>
      <c r="H326" s="14">
        <f>VLOOKUP(E326,Planilha1!A:D,4,FALSE)</f>
        <v>0.81</v>
      </c>
      <c r="I326" s="13" t="s">
        <v>12</v>
      </c>
      <c r="J326" s="13" t="s">
        <v>13</v>
      </c>
      <c r="K326" s="13" t="s">
        <v>12</v>
      </c>
      <c r="L326" s="13" t="s">
        <v>12</v>
      </c>
      <c r="M326" s="13" t="s">
        <v>12</v>
      </c>
      <c r="N326" s="13" t="s">
        <v>13</v>
      </c>
      <c r="O326" s="15" t="s">
        <v>628</v>
      </c>
      <c r="P326" s="15" t="s">
        <v>2097</v>
      </c>
      <c r="Q326" s="13" t="s">
        <v>123</v>
      </c>
      <c r="R326" s="9" t="str">
        <f>VLOOKUP(E326,Planilha1!A:D,3,FALSE)</f>
        <v>Região Intermediária de Belo Horizonte</v>
      </c>
      <c r="S326" s="10">
        <f>COUNTIFS($A$5:$A$491,A326)</f>
        <v>1</v>
      </c>
      <c r="T326" s="10">
        <f>COUNTIF($B$5:$B$491,B326)</f>
        <v>1</v>
      </c>
      <c r="U326" s="10">
        <f>COUNTIF($C$5:$C$491,C326)</f>
        <v>1</v>
      </c>
    </row>
    <row r="327" spans="1:22" ht="71.25" customHeight="1" x14ac:dyDescent="0.25">
      <c r="A327" s="12">
        <v>265679</v>
      </c>
      <c r="B327" s="13" t="s">
        <v>511</v>
      </c>
      <c r="C327" s="13" t="s">
        <v>512</v>
      </c>
      <c r="D327" s="13" t="s">
        <v>135</v>
      </c>
      <c r="E327" s="12">
        <v>3105608</v>
      </c>
      <c r="F327" s="13" t="s">
        <v>513</v>
      </c>
      <c r="G327" s="13" t="str">
        <f>R327</f>
        <v>Região Intermediária de Barbacena</v>
      </c>
      <c r="H327" s="14">
        <f>VLOOKUP(E327,Planilha1!A:D,4,FALSE)</f>
        <v>0.76900000000000002</v>
      </c>
      <c r="I327" s="13" t="s">
        <v>12</v>
      </c>
      <c r="J327" s="13" t="s">
        <v>12</v>
      </c>
      <c r="K327" s="13" t="s">
        <v>12</v>
      </c>
      <c r="L327" s="13" t="s">
        <v>12</v>
      </c>
      <c r="M327" s="13" t="s">
        <v>12</v>
      </c>
      <c r="N327" s="13" t="s">
        <v>12</v>
      </c>
      <c r="O327" s="15" t="s">
        <v>67</v>
      </c>
      <c r="P327" s="15" t="s">
        <v>2097</v>
      </c>
      <c r="Q327" s="13" t="s">
        <v>123</v>
      </c>
      <c r="R327" s="9" t="str">
        <f>VLOOKUP(E327,Planilha1!A:D,3,FALSE)</f>
        <v>Região Intermediária de Barbacena</v>
      </c>
      <c r="S327" s="10">
        <f>COUNTIFS($A$5:$A$491,A327)</f>
        <v>1</v>
      </c>
      <c r="T327" s="10">
        <f>COUNTIF($B$5:$B$491,B327)</f>
        <v>1</v>
      </c>
      <c r="U327" s="10">
        <f>COUNTIF($C$5:$C$491,C327)</f>
        <v>1</v>
      </c>
      <c r="V327" s="8">
        <f>COUNTIF(I327:N327,"Sim")</f>
        <v>0</v>
      </c>
    </row>
    <row r="328" spans="1:22" ht="71.25" customHeight="1" x14ac:dyDescent="0.25">
      <c r="A328" s="12">
        <v>265786</v>
      </c>
      <c r="B328" s="13" t="s">
        <v>529</v>
      </c>
      <c r="C328" s="13" t="s">
        <v>530</v>
      </c>
      <c r="D328" s="13" t="s">
        <v>135</v>
      </c>
      <c r="E328" s="12">
        <v>3127107</v>
      </c>
      <c r="F328" s="13" t="s">
        <v>531</v>
      </c>
      <c r="G328" s="13" t="str">
        <f>R328</f>
        <v>Região Intermediária de Uberaba</v>
      </c>
      <c r="H328" s="14">
        <f>VLOOKUP(E328,Planilha1!A:D,4,FALSE)</f>
        <v>0.73</v>
      </c>
      <c r="I328" s="13" t="s">
        <v>12</v>
      </c>
      <c r="J328" s="13" t="s">
        <v>12</v>
      </c>
      <c r="K328" s="13" t="s">
        <v>12</v>
      </c>
      <c r="L328" s="13" t="s">
        <v>12</v>
      </c>
      <c r="M328" s="13" t="s">
        <v>12</v>
      </c>
      <c r="N328" s="13" t="s">
        <v>13</v>
      </c>
      <c r="O328" s="15" t="s">
        <v>532</v>
      </c>
      <c r="P328" s="15" t="s">
        <v>2097</v>
      </c>
      <c r="Q328" s="13" t="s">
        <v>123</v>
      </c>
      <c r="R328" s="9" t="str">
        <f>VLOOKUP(E328,Planilha1!A:D,3,FALSE)</f>
        <v>Região Intermediária de Uberaba</v>
      </c>
      <c r="S328" s="10">
        <f>COUNTIFS($A$5:$A$491,A328)</f>
        <v>1</v>
      </c>
      <c r="T328" s="10">
        <f>COUNTIF($B$5:$B$491,B328)</f>
        <v>1</v>
      </c>
      <c r="U328" s="10">
        <f>COUNTIF($C$5:$C$491,C328)</f>
        <v>1</v>
      </c>
    </row>
    <row r="329" spans="1:22" ht="71.25" customHeight="1" x14ac:dyDescent="0.25">
      <c r="A329" s="12">
        <v>265803</v>
      </c>
      <c r="B329" s="13" t="s">
        <v>220</v>
      </c>
      <c r="C329" s="13" t="s">
        <v>221</v>
      </c>
      <c r="D329" s="13" t="s">
        <v>126</v>
      </c>
      <c r="E329" s="12">
        <v>3106200</v>
      </c>
      <c r="F329" s="13" t="s">
        <v>18</v>
      </c>
      <c r="G329" s="13" t="str">
        <f>R329</f>
        <v>Região Intermediária de Belo Horizonte</v>
      </c>
      <c r="H329" s="14">
        <f>VLOOKUP(E329,Planilha1!A:D,4,FALSE)</f>
        <v>0.81</v>
      </c>
      <c r="I329" s="13" t="s">
        <v>12</v>
      </c>
      <c r="J329" s="13" t="s">
        <v>13</v>
      </c>
      <c r="K329" s="13" t="s">
        <v>12</v>
      </c>
      <c r="L329" s="13" t="s">
        <v>12</v>
      </c>
      <c r="M329" s="13" t="s">
        <v>12</v>
      </c>
      <c r="N329" s="13" t="s">
        <v>12</v>
      </c>
      <c r="O329" s="15" t="s">
        <v>1306</v>
      </c>
      <c r="P329" s="15" t="s">
        <v>2097</v>
      </c>
      <c r="Q329" s="13" t="s">
        <v>123</v>
      </c>
      <c r="R329" s="9" t="str">
        <f>VLOOKUP(E329,Planilha1!A:D,3,FALSE)</f>
        <v>Região Intermediária de Belo Horizonte</v>
      </c>
      <c r="S329" s="10">
        <f>COUNTIFS($A$5:$A$491,A329)</f>
        <v>1</v>
      </c>
      <c r="T329" s="10">
        <f>COUNTIF($B$5:$B$491,B329)</f>
        <v>1</v>
      </c>
      <c r="U329" s="10">
        <f>COUNTIF($C$5:$C$491,C329)</f>
        <v>1</v>
      </c>
    </row>
    <row r="330" spans="1:22" ht="71.25" customHeight="1" x14ac:dyDescent="0.25">
      <c r="A330" s="12">
        <v>266129</v>
      </c>
      <c r="B330" s="13" t="s">
        <v>463</v>
      </c>
      <c r="C330" s="13" t="s">
        <v>464</v>
      </c>
      <c r="D330" s="13" t="s">
        <v>126</v>
      </c>
      <c r="E330" s="12">
        <v>3131307</v>
      </c>
      <c r="F330" s="13" t="s">
        <v>250</v>
      </c>
      <c r="G330" s="13" t="str">
        <f>R330</f>
        <v>Região Intermediária de Ipatinga</v>
      </c>
      <c r="H330" s="14">
        <f>VLOOKUP(E330,Planilha1!A:D,4,FALSE)</f>
        <v>0.77100000000000002</v>
      </c>
      <c r="I330" s="13" t="s">
        <v>13</v>
      </c>
      <c r="J330" s="13" t="s">
        <v>12</v>
      </c>
      <c r="K330" s="13" t="s">
        <v>12</v>
      </c>
      <c r="L330" s="13" t="s">
        <v>12</v>
      </c>
      <c r="M330" s="13" t="s">
        <v>12</v>
      </c>
      <c r="N330" s="13" t="s">
        <v>12</v>
      </c>
      <c r="O330" s="15" t="s">
        <v>465</v>
      </c>
      <c r="P330" s="15" t="s">
        <v>2097</v>
      </c>
      <c r="Q330" s="13" t="s">
        <v>123</v>
      </c>
      <c r="R330" s="9" t="str">
        <f>VLOOKUP(E330,Planilha1!A:D,3,FALSE)</f>
        <v>Região Intermediária de Ipatinga</v>
      </c>
      <c r="S330" s="10">
        <f>COUNTIFS($A$5:$A$491,A330)</f>
        <v>1</v>
      </c>
      <c r="T330" s="10">
        <f>COUNTIF($B$5:$B$491,B330)</f>
        <v>1</v>
      </c>
      <c r="U330" s="10">
        <f>COUNTIF($C$5:$C$491,C330)</f>
        <v>1</v>
      </c>
    </row>
    <row r="331" spans="1:22" ht="71.25" customHeight="1" x14ac:dyDescent="0.25">
      <c r="A331" s="12">
        <v>266549</v>
      </c>
      <c r="B331" s="13" t="s">
        <v>161</v>
      </c>
      <c r="C331" s="13" t="s">
        <v>162</v>
      </c>
      <c r="D331" s="13" t="s">
        <v>126</v>
      </c>
      <c r="E331" s="12">
        <v>3107109</v>
      </c>
      <c r="F331" s="13" t="s">
        <v>163</v>
      </c>
      <c r="G331" s="13" t="str">
        <f>R331</f>
        <v>Região Intermediária de Varginha</v>
      </c>
      <c r="H331" s="14">
        <f>VLOOKUP(E331,Planilha1!A:D,4,FALSE)</f>
        <v>0.70399999999999996</v>
      </c>
      <c r="I331" s="13" t="s">
        <v>13</v>
      </c>
      <c r="J331" s="13" t="s">
        <v>12</v>
      </c>
      <c r="K331" s="13" t="s">
        <v>12</v>
      </c>
      <c r="L331" s="13" t="s">
        <v>12</v>
      </c>
      <c r="M331" s="13" t="s">
        <v>12</v>
      </c>
      <c r="N331" s="13" t="s">
        <v>12</v>
      </c>
      <c r="O331" s="15" t="s">
        <v>164</v>
      </c>
      <c r="P331" s="15" t="s">
        <v>2097</v>
      </c>
      <c r="Q331" s="13" t="s">
        <v>123</v>
      </c>
      <c r="R331" s="9" t="str">
        <f>VLOOKUP(E331,Planilha1!A:D,3,FALSE)</f>
        <v>Região Intermediária de Varginha</v>
      </c>
      <c r="S331" s="10">
        <f>COUNTIFS($A$5:$A$491,A331)</f>
        <v>1</v>
      </c>
      <c r="T331" s="10">
        <f>COUNTIF($B$5:$B$491,B331)</f>
        <v>1</v>
      </c>
      <c r="U331" s="10">
        <f>COUNTIF($C$5:$C$491,C331)</f>
        <v>1</v>
      </c>
    </row>
    <row r="332" spans="1:22" ht="71.25" customHeight="1" x14ac:dyDescent="0.25">
      <c r="A332" s="12">
        <v>266718</v>
      </c>
      <c r="B332" s="13" t="s">
        <v>462</v>
      </c>
      <c r="C332" s="13" t="s">
        <v>426</v>
      </c>
      <c r="D332" s="13" t="s">
        <v>135</v>
      </c>
      <c r="E332" s="12">
        <v>3136702</v>
      </c>
      <c r="F332" s="13" t="s">
        <v>42</v>
      </c>
      <c r="G332" s="13" t="str">
        <f>R332</f>
        <v>Região Intermediária de Juíz de Fora</v>
      </c>
      <c r="H332" s="14">
        <f>VLOOKUP(E332,Planilha1!A:D,4,FALSE)</f>
        <v>0.77800000000000002</v>
      </c>
      <c r="I332" s="13" t="s">
        <v>12</v>
      </c>
      <c r="J332" s="13" t="s">
        <v>13</v>
      </c>
      <c r="K332" s="13" t="s">
        <v>12</v>
      </c>
      <c r="L332" s="13" t="s">
        <v>12</v>
      </c>
      <c r="M332" s="13" t="s">
        <v>12</v>
      </c>
      <c r="N332" s="13" t="s">
        <v>13</v>
      </c>
      <c r="O332" s="15" t="s">
        <v>176</v>
      </c>
      <c r="P332" s="15" t="s">
        <v>2097</v>
      </c>
      <c r="Q332" s="13" t="s">
        <v>123</v>
      </c>
      <c r="R332" s="9" t="str">
        <f>VLOOKUP(E332,Planilha1!A:D,3,FALSE)</f>
        <v>Região Intermediária de Juíz de Fora</v>
      </c>
      <c r="S332" s="10">
        <f>COUNTIFS($A$5:$A$491,A332)</f>
        <v>1</v>
      </c>
      <c r="T332" s="10">
        <f>COUNTIF($B$5:$B$491,B332)</f>
        <v>1</v>
      </c>
      <c r="U332" s="10">
        <f>COUNTIF($C$5:$C$491,C332)</f>
        <v>2</v>
      </c>
    </row>
    <row r="333" spans="1:22" ht="71.25" customHeight="1" x14ac:dyDescent="0.25">
      <c r="A333" s="12">
        <v>267180</v>
      </c>
      <c r="B333" s="13" t="s">
        <v>1271</v>
      </c>
      <c r="C333" s="13" t="s">
        <v>1272</v>
      </c>
      <c r="D333" s="13" t="s">
        <v>126</v>
      </c>
      <c r="E333" s="12">
        <v>3122306</v>
      </c>
      <c r="F333" s="13" t="s">
        <v>26</v>
      </c>
      <c r="G333" s="13" t="str">
        <f>R333</f>
        <v>Região Intermediária de Divinópolis</v>
      </c>
      <c r="H333" s="14">
        <f>VLOOKUP(E333,Planilha1!A:D,4,FALSE)</f>
        <v>0.76400000000000001</v>
      </c>
      <c r="I333" s="13" t="s">
        <v>12</v>
      </c>
      <c r="J333" s="13" t="s">
        <v>12</v>
      </c>
      <c r="K333" s="13" t="s">
        <v>12</v>
      </c>
      <c r="L333" s="13" t="s">
        <v>12</v>
      </c>
      <c r="M333" s="13" t="s">
        <v>12</v>
      </c>
      <c r="N333" s="13" t="s">
        <v>12</v>
      </c>
      <c r="O333" s="16">
        <v>69.349999999999994</v>
      </c>
      <c r="P333" s="15" t="s">
        <v>2097</v>
      </c>
      <c r="Q333" s="13" t="s">
        <v>123</v>
      </c>
      <c r="R333" s="9" t="str">
        <f>VLOOKUP(E333,Planilha1!A:D,3,FALSE)</f>
        <v>Região Intermediária de Divinópolis</v>
      </c>
      <c r="S333" s="10">
        <f>COUNTIFS($A$5:$A$491,A333)</f>
        <v>1</v>
      </c>
      <c r="T333" s="10">
        <f>COUNTIF($B$5:$B$491,B333)</f>
        <v>1</v>
      </c>
      <c r="U333" s="10">
        <f>COUNTIF($C$5:$C$491,C333)</f>
        <v>1</v>
      </c>
    </row>
    <row r="334" spans="1:22" ht="71.25" customHeight="1" x14ac:dyDescent="0.25">
      <c r="A334" s="12">
        <v>267296</v>
      </c>
      <c r="B334" s="13" t="s">
        <v>1273</v>
      </c>
      <c r="C334" s="13" t="s">
        <v>1274</v>
      </c>
      <c r="D334" s="13" t="s">
        <v>126</v>
      </c>
      <c r="E334" s="12">
        <v>3159001</v>
      </c>
      <c r="F334" s="13" t="s">
        <v>1275</v>
      </c>
      <c r="G334" s="13" t="str">
        <f>R334</f>
        <v>Região Intermediária de Belo Horizonte</v>
      </c>
      <c r="H334" s="14">
        <f>VLOOKUP(E334,Planilha1!A:D,4,FALSE)</f>
        <v>0.66500000000000004</v>
      </c>
      <c r="I334" s="13" t="s">
        <v>12</v>
      </c>
      <c r="J334" s="13" t="s">
        <v>12</v>
      </c>
      <c r="K334" s="13" t="s">
        <v>12</v>
      </c>
      <c r="L334" s="13" t="s">
        <v>12</v>
      </c>
      <c r="M334" s="13" t="s">
        <v>12</v>
      </c>
      <c r="N334" s="13" t="s">
        <v>12</v>
      </c>
      <c r="O334" s="16">
        <v>67</v>
      </c>
      <c r="P334" s="15" t="s">
        <v>2097</v>
      </c>
      <c r="Q334" s="13" t="s">
        <v>123</v>
      </c>
      <c r="R334" s="9" t="str">
        <f>VLOOKUP(E334,Planilha1!A:D,3,FALSE)</f>
        <v>Região Intermediária de Belo Horizonte</v>
      </c>
      <c r="S334" s="10">
        <f>COUNTIFS($A$5:$A$491,A334)</f>
        <v>1</v>
      </c>
      <c r="T334" s="10">
        <f>COUNTIF($B$5:$B$491,B334)</f>
        <v>1</v>
      </c>
      <c r="U334" s="10">
        <f>COUNTIF($C$5:$C$491,C334)</f>
        <v>1</v>
      </c>
    </row>
    <row r="335" spans="1:22" ht="71.25" customHeight="1" x14ac:dyDescent="0.25">
      <c r="A335" s="12">
        <v>267984</v>
      </c>
      <c r="B335" s="13" t="s">
        <v>269</v>
      </c>
      <c r="C335" s="13" t="s">
        <v>270</v>
      </c>
      <c r="D335" s="13" t="s">
        <v>126</v>
      </c>
      <c r="E335" s="12">
        <v>3106200</v>
      </c>
      <c r="F335" s="13" t="s">
        <v>18</v>
      </c>
      <c r="G335" s="13" t="str">
        <f>R335</f>
        <v>Região Intermediária de Belo Horizonte</v>
      </c>
      <c r="H335" s="14">
        <f>VLOOKUP(E335,Planilha1!A:D,4,FALSE)</f>
        <v>0.81</v>
      </c>
      <c r="I335" s="13" t="s">
        <v>12</v>
      </c>
      <c r="J335" s="13" t="s">
        <v>12</v>
      </c>
      <c r="K335" s="13" t="s">
        <v>12</v>
      </c>
      <c r="L335" s="13" t="s">
        <v>12</v>
      </c>
      <c r="M335" s="13" t="s">
        <v>12</v>
      </c>
      <c r="N335" s="13" t="s">
        <v>12</v>
      </c>
      <c r="O335" s="15" t="s">
        <v>271</v>
      </c>
      <c r="P335" s="15" t="s">
        <v>2097</v>
      </c>
      <c r="Q335" s="13" t="s">
        <v>123</v>
      </c>
      <c r="R335" s="9" t="str">
        <f>VLOOKUP(E335,Planilha1!A:D,3,FALSE)</f>
        <v>Região Intermediária de Belo Horizonte</v>
      </c>
      <c r="S335" s="10">
        <f>COUNTIFS($A$5:$A$491,A335)</f>
        <v>1</v>
      </c>
      <c r="T335" s="10">
        <f>COUNTIF($B$5:$B$491,B335)</f>
        <v>1</v>
      </c>
      <c r="U335" s="10">
        <f>COUNTIF($C$5:$C$491,C335)</f>
        <v>1</v>
      </c>
    </row>
    <row r="336" spans="1:22" ht="71.25" customHeight="1" x14ac:dyDescent="0.25">
      <c r="A336" s="12">
        <v>268414</v>
      </c>
      <c r="B336" s="13" t="s">
        <v>570</v>
      </c>
      <c r="C336" s="13" t="s">
        <v>571</v>
      </c>
      <c r="D336" s="13" t="s">
        <v>135</v>
      </c>
      <c r="E336" s="12">
        <v>3118304</v>
      </c>
      <c r="F336" s="13" t="s">
        <v>70</v>
      </c>
      <c r="G336" s="13" t="str">
        <f>R336</f>
        <v>Região Intermediária de Barbacena</v>
      </c>
      <c r="H336" s="14">
        <f>VLOOKUP(E336,Planilha1!A:D,4,FALSE)</f>
        <v>0.76100000000000001</v>
      </c>
      <c r="I336" s="13" t="s">
        <v>12</v>
      </c>
      <c r="J336" s="13" t="s">
        <v>12</v>
      </c>
      <c r="K336" s="13" t="s">
        <v>12</v>
      </c>
      <c r="L336" s="13" t="s">
        <v>12</v>
      </c>
      <c r="M336" s="13" t="s">
        <v>12</v>
      </c>
      <c r="N336" s="13" t="s">
        <v>12</v>
      </c>
      <c r="O336" s="15" t="s">
        <v>572</v>
      </c>
      <c r="P336" s="15" t="s">
        <v>2097</v>
      </c>
      <c r="Q336" s="13" t="s">
        <v>123</v>
      </c>
      <c r="R336" s="9" t="str">
        <f>VLOOKUP(E336,Planilha1!A:D,3,FALSE)</f>
        <v>Região Intermediária de Barbacena</v>
      </c>
      <c r="S336" s="10">
        <f>COUNTIFS($A$5:$A$491,A336)</f>
        <v>1</v>
      </c>
      <c r="T336" s="10">
        <f>COUNTIF($B$5:$B$491,B336)</f>
        <v>1</v>
      </c>
      <c r="U336" s="10">
        <f>COUNTIF($C$5:$C$491,C336)</f>
        <v>1</v>
      </c>
    </row>
    <row r="337" spans="1:22" ht="71.25" customHeight="1" x14ac:dyDescent="0.25">
      <c r="A337" s="12">
        <v>268795</v>
      </c>
      <c r="B337" s="13" t="s">
        <v>910</v>
      </c>
      <c r="C337" s="13" t="s">
        <v>911</v>
      </c>
      <c r="D337" s="13" t="s">
        <v>126</v>
      </c>
      <c r="E337" s="12">
        <v>3118601</v>
      </c>
      <c r="F337" s="13" t="s">
        <v>40</v>
      </c>
      <c r="G337" s="13" t="str">
        <f>R337</f>
        <v>Região Intermediária de Belo Horizonte</v>
      </c>
      <c r="H337" s="14">
        <f>VLOOKUP(E337,Planilha1!A:D,4,FALSE)</f>
        <v>0.75600000000000001</v>
      </c>
      <c r="I337" s="13" t="s">
        <v>12</v>
      </c>
      <c r="J337" s="13" t="s">
        <v>12</v>
      </c>
      <c r="K337" s="13" t="s">
        <v>12</v>
      </c>
      <c r="L337" s="13" t="s">
        <v>12</v>
      </c>
      <c r="M337" s="13" t="s">
        <v>12</v>
      </c>
      <c r="N337" s="13" t="s">
        <v>13</v>
      </c>
      <c r="O337" s="15" t="s">
        <v>230</v>
      </c>
      <c r="P337" s="15" t="s">
        <v>2097</v>
      </c>
      <c r="Q337" s="13" t="s">
        <v>123</v>
      </c>
      <c r="R337" s="9" t="str">
        <f>VLOOKUP(E337,Planilha1!A:D,3,FALSE)</f>
        <v>Região Intermediária de Belo Horizonte</v>
      </c>
      <c r="S337" s="10">
        <f>COUNTIFS($A$5:$A$491,A337)</f>
        <v>1</v>
      </c>
      <c r="T337" s="10">
        <f>COUNTIF($B$5:$B$491,B337)</f>
        <v>1</v>
      </c>
      <c r="U337" s="10">
        <f>COUNTIF($C$5:$C$491,C337)</f>
        <v>1</v>
      </c>
    </row>
    <row r="338" spans="1:22" ht="71.25" customHeight="1" x14ac:dyDescent="0.25">
      <c r="A338" s="12">
        <v>268796</v>
      </c>
      <c r="B338" s="13" t="s">
        <v>632</v>
      </c>
      <c r="C338" s="13" t="s">
        <v>633</v>
      </c>
      <c r="D338" s="13" t="s">
        <v>126</v>
      </c>
      <c r="E338" s="12">
        <v>3118601</v>
      </c>
      <c r="F338" s="13" t="s">
        <v>40</v>
      </c>
      <c r="G338" s="13" t="str">
        <f>R338</f>
        <v>Região Intermediária de Belo Horizonte</v>
      </c>
      <c r="H338" s="14">
        <f>VLOOKUP(E338,Planilha1!A:D,4,FALSE)</f>
        <v>0.75600000000000001</v>
      </c>
      <c r="I338" s="13" t="s">
        <v>12</v>
      </c>
      <c r="J338" s="13" t="s">
        <v>12</v>
      </c>
      <c r="K338" s="13" t="s">
        <v>12</v>
      </c>
      <c r="L338" s="13" t="s">
        <v>12</v>
      </c>
      <c r="M338" s="13" t="s">
        <v>12</v>
      </c>
      <c r="N338" s="13" t="s">
        <v>12</v>
      </c>
      <c r="O338" s="15" t="s">
        <v>572</v>
      </c>
      <c r="P338" s="15" t="s">
        <v>2097</v>
      </c>
      <c r="Q338" s="13" t="s">
        <v>123</v>
      </c>
      <c r="R338" s="9" t="str">
        <f>VLOOKUP(E338,Planilha1!A:D,3,FALSE)</f>
        <v>Região Intermediária de Belo Horizonte</v>
      </c>
      <c r="S338" s="10">
        <f>COUNTIFS($A$5:$A$491,A338)</f>
        <v>1</v>
      </c>
      <c r="T338" s="10">
        <f>COUNTIF($B$5:$B$491,B338)</f>
        <v>1</v>
      </c>
      <c r="U338" s="10">
        <f>COUNTIF($C$5:$C$491,C338)</f>
        <v>1</v>
      </c>
    </row>
    <row r="339" spans="1:22" ht="71.25" customHeight="1" x14ac:dyDescent="0.25">
      <c r="A339" s="12">
        <v>268958</v>
      </c>
      <c r="B339" s="13" t="s">
        <v>811</v>
      </c>
      <c r="C339" s="13" t="s">
        <v>812</v>
      </c>
      <c r="D339" s="13" t="s">
        <v>126</v>
      </c>
      <c r="E339" s="12">
        <v>3118601</v>
      </c>
      <c r="F339" s="13" t="s">
        <v>40</v>
      </c>
      <c r="G339" s="13" t="str">
        <f>R339</f>
        <v>Região Intermediária de Belo Horizonte</v>
      </c>
      <c r="H339" s="14">
        <f>VLOOKUP(E339,Planilha1!A:D,4,FALSE)</f>
        <v>0.75600000000000001</v>
      </c>
      <c r="I339" s="13" t="s">
        <v>12</v>
      </c>
      <c r="J339" s="13" t="s">
        <v>12</v>
      </c>
      <c r="K339" s="13" t="s">
        <v>12</v>
      </c>
      <c r="L339" s="13" t="s">
        <v>12</v>
      </c>
      <c r="M339" s="13" t="s">
        <v>12</v>
      </c>
      <c r="N339" s="13" t="s">
        <v>12</v>
      </c>
      <c r="O339" s="15" t="s">
        <v>164</v>
      </c>
      <c r="P339" s="15" t="s">
        <v>2097</v>
      </c>
      <c r="Q339" s="13" t="s">
        <v>123</v>
      </c>
      <c r="R339" s="9" t="str">
        <f>VLOOKUP(E339,Planilha1!A:D,3,FALSE)</f>
        <v>Região Intermediária de Belo Horizonte</v>
      </c>
      <c r="S339" s="10">
        <f>COUNTIFS($A$5:$A$491,A339)</f>
        <v>1</v>
      </c>
      <c r="T339" s="10">
        <f>COUNTIF($B$5:$B$491,B339)</f>
        <v>1</v>
      </c>
      <c r="U339" s="10">
        <f>COUNTIF($C$5:$C$491,C339)</f>
        <v>1</v>
      </c>
    </row>
    <row r="340" spans="1:22" ht="71.25" customHeight="1" x14ac:dyDescent="0.25">
      <c r="A340" s="12">
        <v>269008</v>
      </c>
      <c r="B340" s="13" t="s">
        <v>1224</v>
      </c>
      <c r="C340" s="13" t="s">
        <v>1225</v>
      </c>
      <c r="D340" s="13" t="s">
        <v>126</v>
      </c>
      <c r="E340" s="12">
        <v>3106705</v>
      </c>
      <c r="F340" s="13" t="s">
        <v>243</v>
      </c>
      <c r="G340" s="13" t="str">
        <f>R340</f>
        <v>Região Intermediária de Belo Horizonte</v>
      </c>
      <c r="H340" s="14">
        <f>VLOOKUP(E340,Planilha1!A:D,4,FALSE)</f>
        <v>0.749</v>
      </c>
      <c r="I340" s="13" t="s">
        <v>12</v>
      </c>
      <c r="J340" s="13" t="s">
        <v>12</v>
      </c>
      <c r="K340" s="13" t="s">
        <v>12</v>
      </c>
      <c r="L340" s="13" t="s">
        <v>12</v>
      </c>
      <c r="M340" s="13" t="s">
        <v>12</v>
      </c>
      <c r="N340" s="13" t="s">
        <v>12</v>
      </c>
      <c r="O340" s="15" t="s">
        <v>465</v>
      </c>
      <c r="P340" s="15" t="s">
        <v>2097</v>
      </c>
      <c r="Q340" s="13" t="s">
        <v>123</v>
      </c>
      <c r="R340" s="9" t="str">
        <f>VLOOKUP(E340,Planilha1!A:D,3,FALSE)</f>
        <v>Região Intermediária de Belo Horizonte</v>
      </c>
      <c r="S340" s="10">
        <f>COUNTIFS($A$5:$A$491,A340)</f>
        <v>1</v>
      </c>
      <c r="T340" s="10">
        <f>COUNTIF($B$5:$B$491,B340)</f>
        <v>1</v>
      </c>
      <c r="U340" s="10">
        <f>COUNTIF($C$5:$C$491,C340)</f>
        <v>1</v>
      </c>
      <c r="V340" s="8">
        <f>COUNTIF(I340:N340,"Sim")</f>
        <v>0</v>
      </c>
    </row>
    <row r="341" spans="1:22" ht="71.25" customHeight="1" x14ac:dyDescent="0.25">
      <c r="A341" s="12">
        <v>270117</v>
      </c>
      <c r="B341" s="13" t="s">
        <v>745</v>
      </c>
      <c r="C341" s="13" t="s">
        <v>746</v>
      </c>
      <c r="D341" s="13" t="s">
        <v>126</v>
      </c>
      <c r="E341" s="12">
        <v>3106200</v>
      </c>
      <c r="F341" s="13" t="s">
        <v>30</v>
      </c>
      <c r="G341" s="13" t="str">
        <f>R341</f>
        <v>Região Intermediária de Belo Horizonte</v>
      </c>
      <c r="H341" s="14">
        <f>VLOOKUP(E341,Planilha1!A:D,4,FALSE)</f>
        <v>0.81</v>
      </c>
      <c r="I341" s="13" t="s">
        <v>12</v>
      </c>
      <c r="J341" s="13" t="s">
        <v>13</v>
      </c>
      <c r="K341" s="13" t="s">
        <v>12</v>
      </c>
      <c r="L341" s="13" t="s">
        <v>12</v>
      </c>
      <c r="M341" s="13" t="s">
        <v>12</v>
      </c>
      <c r="N341" s="13" t="s">
        <v>13</v>
      </c>
      <c r="O341" s="15" t="s">
        <v>747</v>
      </c>
      <c r="P341" s="15" t="s">
        <v>2097</v>
      </c>
      <c r="Q341" s="13" t="s">
        <v>123</v>
      </c>
      <c r="R341" s="9" t="str">
        <f>VLOOKUP(E341,Planilha1!A:D,3,FALSE)</f>
        <v>Região Intermediária de Belo Horizonte</v>
      </c>
      <c r="S341" s="10">
        <f>COUNTIFS($A$5:$A$491,A341)</f>
        <v>1</v>
      </c>
      <c r="T341" s="10">
        <f>COUNTIF($B$5:$B$491,B341)</f>
        <v>1</v>
      </c>
      <c r="U341" s="10">
        <f>COUNTIF($C$5:$C$491,C341)</f>
        <v>1</v>
      </c>
    </row>
    <row r="342" spans="1:22" ht="71.25" customHeight="1" x14ac:dyDescent="0.25">
      <c r="A342" s="12">
        <v>270130</v>
      </c>
      <c r="B342" s="13" t="s">
        <v>629</v>
      </c>
      <c r="C342" s="13" t="s">
        <v>630</v>
      </c>
      <c r="D342" s="13" t="s">
        <v>135</v>
      </c>
      <c r="E342" s="12">
        <v>3106200</v>
      </c>
      <c r="F342" s="13" t="s">
        <v>18</v>
      </c>
      <c r="G342" s="13" t="str">
        <f>R342</f>
        <v>Região Intermediária de Belo Horizonte</v>
      </c>
      <c r="H342" s="14">
        <f>VLOOKUP(E342,Planilha1!A:D,4,FALSE)</f>
        <v>0.81</v>
      </c>
      <c r="I342" s="13" t="s">
        <v>12</v>
      </c>
      <c r="J342" s="13" t="s">
        <v>12</v>
      </c>
      <c r="K342" s="13" t="s">
        <v>12</v>
      </c>
      <c r="L342" s="13" t="s">
        <v>12</v>
      </c>
      <c r="M342" s="13" t="s">
        <v>12</v>
      </c>
      <c r="N342" s="13" t="s">
        <v>13</v>
      </c>
      <c r="O342" s="15" t="s">
        <v>631</v>
      </c>
      <c r="P342" s="15" t="s">
        <v>2097</v>
      </c>
      <c r="Q342" s="13" t="s">
        <v>123</v>
      </c>
      <c r="R342" s="9" t="str">
        <f>VLOOKUP(E342,Planilha1!A:D,3,FALSE)</f>
        <v>Região Intermediária de Belo Horizonte</v>
      </c>
      <c r="S342" s="10">
        <f>COUNTIFS($A$5:$A$491,A342)</f>
        <v>1</v>
      </c>
      <c r="T342" s="10">
        <f>COUNTIF($B$5:$B$491,B342)</f>
        <v>1</v>
      </c>
      <c r="U342" s="10">
        <f>COUNTIF($C$5:$C$491,C342)</f>
        <v>1</v>
      </c>
    </row>
    <row r="343" spans="1:22" ht="71.25" customHeight="1" x14ac:dyDescent="0.25">
      <c r="A343" s="12">
        <v>270218</v>
      </c>
      <c r="B343" s="13" t="s">
        <v>809</v>
      </c>
      <c r="C343" s="13" t="s">
        <v>810</v>
      </c>
      <c r="D343" s="13" t="s">
        <v>126</v>
      </c>
      <c r="E343" s="12">
        <v>3119401</v>
      </c>
      <c r="F343" s="13" t="s">
        <v>69</v>
      </c>
      <c r="G343" s="13" t="str">
        <f>R343</f>
        <v>Região Intermediária de Ipatinga</v>
      </c>
      <c r="H343" s="14">
        <f>VLOOKUP(E343,Planilha1!A:D,4,FALSE)</f>
        <v>0.755</v>
      </c>
      <c r="I343" s="13" t="s">
        <v>12</v>
      </c>
      <c r="J343" s="13" t="s">
        <v>12</v>
      </c>
      <c r="K343" s="13" t="s">
        <v>12</v>
      </c>
      <c r="L343" s="13" t="s">
        <v>12</v>
      </c>
      <c r="M343" s="13" t="s">
        <v>12</v>
      </c>
      <c r="N343" s="13" t="s">
        <v>12</v>
      </c>
      <c r="O343" s="15" t="s">
        <v>454</v>
      </c>
      <c r="P343" s="15" t="s">
        <v>2097</v>
      </c>
      <c r="Q343" s="13" t="s">
        <v>123</v>
      </c>
      <c r="R343" s="9" t="str">
        <f>VLOOKUP(E343,Planilha1!A:D,3,FALSE)</f>
        <v>Região Intermediária de Ipatinga</v>
      </c>
      <c r="S343" s="10">
        <f>COUNTIFS($A$5:$A$491,A343)</f>
        <v>1</v>
      </c>
      <c r="T343" s="10">
        <f>COUNTIF($B$5:$B$491,B343)</f>
        <v>1</v>
      </c>
      <c r="U343" s="10">
        <f>COUNTIF($C$5:$C$491,C343)</f>
        <v>1</v>
      </c>
    </row>
    <row r="344" spans="1:22" ht="71.25" customHeight="1" x14ac:dyDescent="0.25">
      <c r="A344" s="12">
        <v>270270</v>
      </c>
      <c r="B344" s="13" t="s">
        <v>197</v>
      </c>
      <c r="C344" s="13" t="s">
        <v>198</v>
      </c>
      <c r="D344" s="13" t="s">
        <v>126</v>
      </c>
      <c r="E344" s="12">
        <v>3106200</v>
      </c>
      <c r="F344" s="13" t="s">
        <v>18</v>
      </c>
      <c r="G344" s="13" t="str">
        <f>R344</f>
        <v>Região Intermediária de Belo Horizonte</v>
      </c>
      <c r="H344" s="14">
        <f>VLOOKUP(E344,Planilha1!A:D,4,FALSE)</f>
        <v>0.81</v>
      </c>
      <c r="I344" s="13" t="s">
        <v>12</v>
      </c>
      <c r="J344" s="13" t="s">
        <v>12</v>
      </c>
      <c r="K344" s="13" t="s">
        <v>12</v>
      </c>
      <c r="L344" s="13" t="s">
        <v>12</v>
      </c>
      <c r="M344" s="13" t="s">
        <v>12</v>
      </c>
      <c r="N344" s="13" t="s">
        <v>13</v>
      </c>
      <c r="O344" s="15" t="s">
        <v>411</v>
      </c>
      <c r="P344" s="15" t="s">
        <v>2097</v>
      </c>
      <c r="Q344" s="13" t="s">
        <v>123</v>
      </c>
      <c r="R344" s="9" t="str">
        <f>VLOOKUP(E344,Planilha1!A:D,3,FALSE)</f>
        <v>Região Intermediária de Belo Horizonte</v>
      </c>
      <c r="S344" s="10">
        <f>COUNTIFS($A$5:$A$491,A344)</f>
        <v>1</v>
      </c>
      <c r="T344" s="10">
        <f>COUNTIF($B$5:$B$491,B344)</f>
        <v>1</v>
      </c>
      <c r="U344" s="10">
        <f>COUNTIF($C$5:$C$491,C344)</f>
        <v>1</v>
      </c>
    </row>
    <row r="345" spans="1:22" ht="71.25" customHeight="1" x14ac:dyDescent="0.25">
      <c r="A345" s="12">
        <v>270334</v>
      </c>
      <c r="B345" s="13" t="s">
        <v>228</v>
      </c>
      <c r="C345" s="13" t="s">
        <v>229</v>
      </c>
      <c r="D345" s="13" t="s">
        <v>126</v>
      </c>
      <c r="E345" s="12">
        <v>3157807</v>
      </c>
      <c r="F345" s="13" t="s">
        <v>27</v>
      </c>
      <c r="G345" s="13" t="str">
        <f>R345</f>
        <v>Região Intermediária de Belo Horizonte</v>
      </c>
      <c r="H345" s="14">
        <f>VLOOKUP(E345,Planilha1!A:D,4,FALSE)</f>
        <v>0.71499999999999997</v>
      </c>
      <c r="I345" s="13" t="s">
        <v>13</v>
      </c>
      <c r="J345" s="13" t="s">
        <v>13</v>
      </c>
      <c r="K345" s="13" t="s">
        <v>12</v>
      </c>
      <c r="L345" s="13" t="s">
        <v>12</v>
      </c>
      <c r="M345" s="13" t="s">
        <v>12</v>
      </c>
      <c r="N345" s="13" t="s">
        <v>13</v>
      </c>
      <c r="O345" s="15" t="s">
        <v>230</v>
      </c>
      <c r="P345" s="15" t="s">
        <v>2097</v>
      </c>
      <c r="Q345" s="13" t="s">
        <v>123</v>
      </c>
      <c r="R345" s="9" t="str">
        <f>VLOOKUP(E345,Planilha1!A:D,3,FALSE)</f>
        <v>Região Intermediária de Belo Horizonte</v>
      </c>
      <c r="S345" s="10">
        <f>COUNTIFS($A$5:$A$491,A345)</f>
        <v>1</v>
      </c>
      <c r="T345" s="10">
        <f>COUNTIF($B$5:$B$491,B345)</f>
        <v>1</v>
      </c>
      <c r="U345" s="10">
        <f>COUNTIF($C$5:$C$491,C345)</f>
        <v>1</v>
      </c>
    </row>
    <row r="346" spans="1:22" ht="71.25" customHeight="1" x14ac:dyDescent="0.25">
      <c r="A346" s="12">
        <v>270402</v>
      </c>
      <c r="B346" s="13" t="s">
        <v>789</v>
      </c>
      <c r="C346" s="13" t="s">
        <v>43</v>
      </c>
      <c r="D346" s="13" t="s">
        <v>126</v>
      </c>
      <c r="E346" s="12">
        <v>3133006</v>
      </c>
      <c r="F346" s="13" t="s">
        <v>44</v>
      </c>
      <c r="G346" s="13" t="str">
        <f>R346</f>
        <v>Região Intermediária de Pouso Alegre</v>
      </c>
      <c r="H346" s="14">
        <f>VLOOKUP(E346,Planilha1!A:D,4,FALSE)</f>
        <v>0.70499999999999996</v>
      </c>
      <c r="I346" s="13" t="s">
        <v>12</v>
      </c>
      <c r="J346" s="13" t="s">
        <v>12</v>
      </c>
      <c r="K346" s="13" t="s">
        <v>12</v>
      </c>
      <c r="L346" s="13" t="s">
        <v>12</v>
      </c>
      <c r="M346" s="13" t="s">
        <v>12</v>
      </c>
      <c r="N346" s="13" t="s">
        <v>13</v>
      </c>
      <c r="O346" s="15" t="s">
        <v>90</v>
      </c>
      <c r="P346" s="15" t="s">
        <v>2097</v>
      </c>
      <c r="Q346" s="13" t="s">
        <v>123</v>
      </c>
      <c r="R346" s="9" t="str">
        <f>VLOOKUP(E346,Planilha1!A:D,3,FALSE)</f>
        <v>Região Intermediária de Pouso Alegre</v>
      </c>
      <c r="S346" s="10">
        <f>COUNTIFS($A$5:$A$491,A346)</f>
        <v>1</v>
      </c>
      <c r="T346" s="10">
        <f>COUNTIF($B$5:$B$491,B346)</f>
        <v>2</v>
      </c>
      <c r="U346" s="10">
        <f>COUNTIF($C$5:$C$491,C346)</f>
        <v>2</v>
      </c>
    </row>
    <row r="347" spans="1:22" ht="71.25" customHeight="1" x14ac:dyDescent="0.25">
      <c r="A347" s="12">
        <v>270456</v>
      </c>
      <c r="B347" s="13" t="s">
        <v>504</v>
      </c>
      <c r="C347" s="13" t="s">
        <v>505</v>
      </c>
      <c r="D347" s="13" t="s">
        <v>126</v>
      </c>
      <c r="E347" s="12">
        <v>3170701</v>
      </c>
      <c r="F347" s="13" t="s">
        <v>506</v>
      </c>
      <c r="G347" s="13" t="str">
        <f>R347</f>
        <v>Região Intermediária de Varginha</v>
      </c>
      <c r="H347" s="14">
        <f>VLOOKUP(E347,Planilha1!A:D,4,FALSE)</f>
        <v>0.77800000000000002</v>
      </c>
      <c r="I347" s="13" t="s">
        <v>13</v>
      </c>
      <c r="J347" s="13" t="s">
        <v>13</v>
      </c>
      <c r="K347" s="13" t="s">
        <v>12</v>
      </c>
      <c r="L347" s="13" t="s">
        <v>12</v>
      </c>
      <c r="M347" s="13" t="s">
        <v>12</v>
      </c>
      <c r="N347" s="13" t="s">
        <v>13</v>
      </c>
      <c r="O347" s="15" t="s">
        <v>507</v>
      </c>
      <c r="P347" s="15" t="s">
        <v>2097</v>
      </c>
      <c r="Q347" s="13" t="s">
        <v>123</v>
      </c>
      <c r="R347" s="9" t="str">
        <f>VLOOKUP(E347,Planilha1!A:D,3,FALSE)</f>
        <v>Região Intermediária de Varginha</v>
      </c>
      <c r="S347" s="10">
        <f>COUNTIFS($A$5:$A$491,A347)</f>
        <v>1</v>
      </c>
      <c r="T347" s="10">
        <f>COUNTIF($B$5:$B$491,B347)</f>
        <v>1</v>
      </c>
      <c r="U347" s="10">
        <f>COUNTIF($C$5:$C$491,C347)</f>
        <v>1</v>
      </c>
    </row>
    <row r="348" spans="1:22" ht="71.25" customHeight="1" x14ac:dyDescent="0.25">
      <c r="A348" s="12">
        <v>270458</v>
      </c>
      <c r="B348" s="13" t="s">
        <v>626</v>
      </c>
      <c r="C348" s="13" t="s">
        <v>627</v>
      </c>
      <c r="D348" s="13" t="s">
        <v>126</v>
      </c>
      <c r="E348" s="12">
        <v>3106200</v>
      </c>
      <c r="F348" s="13" t="s">
        <v>18</v>
      </c>
      <c r="G348" s="13" t="str">
        <f>R348</f>
        <v>Região Intermediária de Belo Horizonte</v>
      </c>
      <c r="H348" s="14">
        <f>VLOOKUP(E348,Planilha1!A:D,4,FALSE)</f>
        <v>0.81</v>
      </c>
      <c r="I348" s="13" t="s">
        <v>13</v>
      </c>
      <c r="J348" s="13" t="s">
        <v>13</v>
      </c>
      <c r="K348" s="13" t="s">
        <v>12</v>
      </c>
      <c r="L348" s="13" t="s">
        <v>12</v>
      </c>
      <c r="M348" s="13" t="s">
        <v>12</v>
      </c>
      <c r="N348" s="13" t="s">
        <v>13</v>
      </c>
      <c r="O348" s="15" t="s">
        <v>628</v>
      </c>
      <c r="P348" s="15" t="s">
        <v>2097</v>
      </c>
      <c r="Q348" s="13" t="s">
        <v>123</v>
      </c>
      <c r="R348" s="9" t="str">
        <f>VLOOKUP(E348,Planilha1!A:D,3,FALSE)</f>
        <v>Região Intermediária de Belo Horizonte</v>
      </c>
      <c r="S348" s="10">
        <f>COUNTIFS($A$5:$A$491,A348)</f>
        <v>1</v>
      </c>
      <c r="T348" s="10">
        <f>COUNTIF($B$5:$B$491,B348)</f>
        <v>1</v>
      </c>
      <c r="U348" s="10">
        <f>COUNTIF($C$5:$C$491,C348)</f>
        <v>1</v>
      </c>
    </row>
    <row r="349" spans="1:22" ht="71.25" customHeight="1" x14ac:dyDescent="0.25">
      <c r="A349" s="12">
        <v>270532</v>
      </c>
      <c r="B349" s="13" t="s">
        <v>661</v>
      </c>
      <c r="C349" s="13" t="s">
        <v>662</v>
      </c>
      <c r="D349" s="13" t="s">
        <v>126</v>
      </c>
      <c r="E349" s="12">
        <v>3106200</v>
      </c>
      <c r="F349" s="13" t="s">
        <v>18</v>
      </c>
      <c r="G349" s="13" t="str">
        <f>R349</f>
        <v>Região Intermediária de Belo Horizonte</v>
      </c>
      <c r="H349" s="14">
        <f>VLOOKUP(E349,Planilha1!A:D,4,FALSE)</f>
        <v>0.81</v>
      </c>
      <c r="I349" s="13" t="s">
        <v>13</v>
      </c>
      <c r="J349" s="13" t="s">
        <v>13</v>
      </c>
      <c r="K349" s="13" t="s">
        <v>12</v>
      </c>
      <c r="L349" s="13" t="s">
        <v>12</v>
      </c>
      <c r="M349" s="13" t="s">
        <v>12</v>
      </c>
      <c r="N349" s="13" t="s">
        <v>12</v>
      </c>
      <c r="O349" s="15" t="s">
        <v>188</v>
      </c>
      <c r="P349" s="15" t="s">
        <v>2097</v>
      </c>
      <c r="Q349" s="13" t="s">
        <v>123</v>
      </c>
      <c r="R349" s="9" t="str">
        <f>VLOOKUP(E349,Planilha1!A:D,3,FALSE)</f>
        <v>Região Intermediária de Belo Horizonte</v>
      </c>
      <c r="S349" s="10">
        <f>COUNTIFS($A$5:$A$491,A349)</f>
        <v>1</v>
      </c>
      <c r="T349" s="10">
        <f>COUNTIF($B$5:$B$491,B349)</f>
        <v>1</v>
      </c>
      <c r="U349" s="10">
        <f>COUNTIF($C$5:$C$491,C349)</f>
        <v>1</v>
      </c>
    </row>
    <row r="350" spans="1:22" ht="71.25" customHeight="1" x14ac:dyDescent="0.25">
      <c r="A350" s="12">
        <v>270604</v>
      </c>
      <c r="B350" s="13" t="s">
        <v>647</v>
      </c>
      <c r="C350" s="13" t="s">
        <v>648</v>
      </c>
      <c r="D350" s="13" t="s">
        <v>126</v>
      </c>
      <c r="E350" s="12">
        <v>3168804</v>
      </c>
      <c r="F350" s="13" t="s">
        <v>649</v>
      </c>
      <c r="G350" s="13" t="str">
        <f>R350</f>
        <v>Região Intermediária de Barbacena</v>
      </c>
      <c r="H350" s="14">
        <f>VLOOKUP(E350,Planilha1!A:D,4,FALSE)</f>
        <v>0.74</v>
      </c>
      <c r="I350" s="13" t="s">
        <v>12</v>
      </c>
      <c r="J350" s="13" t="s">
        <v>12</v>
      </c>
      <c r="K350" s="13" t="s">
        <v>12</v>
      </c>
      <c r="L350" s="13" t="s">
        <v>12</v>
      </c>
      <c r="M350" s="13" t="s">
        <v>12</v>
      </c>
      <c r="N350" s="13" t="s">
        <v>13</v>
      </c>
      <c r="O350" s="15" t="s">
        <v>419</v>
      </c>
      <c r="P350" s="15" t="s">
        <v>2097</v>
      </c>
      <c r="Q350" s="13" t="s">
        <v>123</v>
      </c>
      <c r="R350" s="9" t="str">
        <f>VLOOKUP(E350,Planilha1!A:D,3,FALSE)</f>
        <v>Região Intermediária de Barbacena</v>
      </c>
      <c r="S350" s="10">
        <f>COUNTIFS($A$5:$A$491,A350)</f>
        <v>1</v>
      </c>
      <c r="T350" s="10">
        <f>COUNTIF($B$5:$B$491,B350)</f>
        <v>1</v>
      </c>
      <c r="U350" s="10">
        <f>COUNTIF($C$5:$C$491,C350)</f>
        <v>1</v>
      </c>
    </row>
    <row r="351" spans="1:22" ht="71.25" customHeight="1" x14ac:dyDescent="0.25">
      <c r="A351" s="12">
        <v>270693</v>
      </c>
      <c r="B351" s="13" t="s">
        <v>398</v>
      </c>
      <c r="C351" s="13" t="s">
        <v>399</v>
      </c>
      <c r="D351" s="13" t="s">
        <v>126</v>
      </c>
      <c r="E351" s="12">
        <v>3136603</v>
      </c>
      <c r="F351" s="13" t="s">
        <v>400</v>
      </c>
      <c r="G351" s="13" t="str">
        <f>R351</f>
        <v>Região Intermediária de Belo Horizonte</v>
      </c>
      <c r="H351" s="14">
        <f>VLOOKUP(E351,Planilha1!A:D,4,FALSE)</f>
        <v>0.66200000000000003</v>
      </c>
      <c r="I351" s="13" t="s">
        <v>12</v>
      </c>
      <c r="J351" s="13" t="s">
        <v>12</v>
      </c>
      <c r="K351" s="13" t="s">
        <v>12</v>
      </c>
      <c r="L351" s="13" t="s">
        <v>12</v>
      </c>
      <c r="M351" s="13" t="s">
        <v>12</v>
      </c>
      <c r="N351" s="13" t="s">
        <v>13</v>
      </c>
      <c r="O351" s="15" t="s">
        <v>401</v>
      </c>
      <c r="P351" s="15" t="s">
        <v>2097</v>
      </c>
      <c r="Q351" s="13" t="s">
        <v>123</v>
      </c>
      <c r="R351" s="9" t="str">
        <f>VLOOKUP(E351,Planilha1!A:D,3,FALSE)</f>
        <v>Região Intermediária de Belo Horizonte</v>
      </c>
      <c r="S351" s="10">
        <f>COUNTIFS($A$5:$A$491,A351)</f>
        <v>1</v>
      </c>
      <c r="T351" s="10">
        <f>COUNTIF($B$5:$B$491,B351)</f>
        <v>1</v>
      </c>
      <c r="U351" s="10">
        <f>COUNTIF($C$5:$C$491,C351)</f>
        <v>3</v>
      </c>
    </row>
    <row r="352" spans="1:22" ht="71.25" customHeight="1" x14ac:dyDescent="0.25">
      <c r="A352" s="12">
        <v>270876</v>
      </c>
      <c r="B352" s="13" t="s">
        <v>404</v>
      </c>
      <c r="C352" s="13" t="s">
        <v>405</v>
      </c>
      <c r="D352" s="13" t="s">
        <v>126</v>
      </c>
      <c r="E352" s="12">
        <v>3159001</v>
      </c>
      <c r="F352" s="13" t="s">
        <v>98</v>
      </c>
      <c r="G352" s="13" t="str">
        <f>R352</f>
        <v>Região Intermediária de Belo Horizonte</v>
      </c>
      <c r="H352" s="14">
        <f>VLOOKUP(E352,Planilha1!A:D,4,FALSE)</f>
        <v>0.66500000000000004</v>
      </c>
      <c r="I352" s="13" t="s">
        <v>12</v>
      </c>
      <c r="J352" s="13" t="s">
        <v>12</v>
      </c>
      <c r="K352" s="13" t="s">
        <v>12</v>
      </c>
      <c r="L352" s="13" t="s">
        <v>12</v>
      </c>
      <c r="M352" s="13" t="s">
        <v>12</v>
      </c>
      <c r="N352" s="13" t="s">
        <v>12</v>
      </c>
      <c r="O352" s="15" t="s">
        <v>406</v>
      </c>
      <c r="P352" s="15" t="s">
        <v>2097</v>
      </c>
      <c r="Q352" s="13" t="s">
        <v>123</v>
      </c>
      <c r="R352" s="9" t="str">
        <f>VLOOKUP(E352,Planilha1!A:D,3,FALSE)</f>
        <v>Região Intermediária de Belo Horizonte</v>
      </c>
      <c r="S352" s="10">
        <f>COUNTIFS($A$5:$A$491,A352)</f>
        <v>1</v>
      </c>
      <c r="T352" s="10">
        <f>COUNTIF($B$5:$B$491,B352)</f>
        <v>2</v>
      </c>
      <c r="U352" s="10">
        <f>COUNTIF($C$5:$C$491,C352)</f>
        <v>2</v>
      </c>
    </row>
    <row r="353" spans="1:22" ht="71.25" customHeight="1" x14ac:dyDescent="0.25">
      <c r="A353" s="12">
        <v>271048</v>
      </c>
      <c r="B353" s="13" t="s">
        <v>1280</v>
      </c>
      <c r="C353" s="13" t="s">
        <v>1281</v>
      </c>
      <c r="D353" s="13" t="s">
        <v>126</v>
      </c>
      <c r="E353" s="12">
        <v>3162500</v>
      </c>
      <c r="F353" s="13" t="s">
        <v>56</v>
      </c>
      <c r="G353" s="13" t="str">
        <f>R353</f>
        <v>Região Intermediária de Barbacena</v>
      </c>
      <c r="H353" s="14">
        <f>VLOOKUP(E353,Planilha1!A:D,4,FALSE)</f>
        <v>0.75800000000000001</v>
      </c>
      <c r="I353" s="13" t="s">
        <v>12</v>
      </c>
      <c r="J353" s="13" t="s">
        <v>13</v>
      </c>
      <c r="K353" s="13" t="s">
        <v>12</v>
      </c>
      <c r="L353" s="13" t="s">
        <v>12</v>
      </c>
      <c r="M353" s="13" t="s">
        <v>12</v>
      </c>
      <c r="N353" s="13" t="s">
        <v>12</v>
      </c>
      <c r="O353" s="16">
        <v>69.5</v>
      </c>
      <c r="P353" s="15" t="s">
        <v>2097</v>
      </c>
      <c r="Q353" s="13" t="s">
        <v>123</v>
      </c>
      <c r="R353" s="9" t="str">
        <f>VLOOKUP(E353,Planilha1!A:D,3,FALSE)</f>
        <v>Região Intermediária de Barbacena</v>
      </c>
      <c r="S353" s="10">
        <f>COUNTIFS($A$5:$A$491,A353)</f>
        <v>1</v>
      </c>
      <c r="T353" s="10">
        <f>COUNTIF($B$5:$B$491,B353)</f>
        <v>1</v>
      </c>
      <c r="U353" s="10">
        <f>COUNTIF($C$5:$C$491,C353)</f>
        <v>1</v>
      </c>
    </row>
    <row r="354" spans="1:22" ht="71.25" customHeight="1" x14ac:dyDescent="0.25">
      <c r="A354" s="12">
        <v>271066</v>
      </c>
      <c r="B354" s="13" t="s">
        <v>751</v>
      </c>
      <c r="C354" s="13" t="s">
        <v>752</v>
      </c>
      <c r="D354" s="13" t="s">
        <v>126</v>
      </c>
      <c r="E354" s="12">
        <v>3128709</v>
      </c>
      <c r="F354" s="13" t="s">
        <v>753</v>
      </c>
      <c r="G354" s="13" t="str">
        <f>R354</f>
        <v>Região Intermediária de Varginha</v>
      </c>
      <c r="H354" s="14">
        <f>VLOOKUP(E354,Planilha1!A:D,4,FALSE)</f>
        <v>0.751</v>
      </c>
      <c r="I354" s="13" t="s">
        <v>12</v>
      </c>
      <c r="J354" s="13" t="s">
        <v>12</v>
      </c>
      <c r="K354" s="13" t="s">
        <v>12</v>
      </c>
      <c r="L354" s="13" t="s">
        <v>12</v>
      </c>
      <c r="M354" s="13" t="s">
        <v>12</v>
      </c>
      <c r="N354" s="13" t="s">
        <v>12</v>
      </c>
      <c r="O354" s="15" t="s">
        <v>754</v>
      </c>
      <c r="P354" s="15" t="s">
        <v>2097</v>
      </c>
      <c r="Q354" s="13" t="s">
        <v>123</v>
      </c>
      <c r="R354" s="9" t="str">
        <f>VLOOKUP(E354,Planilha1!A:D,3,FALSE)</f>
        <v>Região Intermediária de Varginha</v>
      </c>
      <c r="S354" s="10">
        <f>COUNTIFS($A$5:$A$491,A354)</f>
        <v>1</v>
      </c>
      <c r="T354" s="10">
        <f>COUNTIF($B$5:$B$491,B354)</f>
        <v>1</v>
      </c>
      <c r="U354" s="10">
        <f>COUNTIF($C$5:$C$491,C354)</f>
        <v>1</v>
      </c>
    </row>
    <row r="355" spans="1:22" ht="71.25" customHeight="1" x14ac:dyDescent="0.25">
      <c r="A355" s="12">
        <v>271157</v>
      </c>
      <c r="B355" s="13" t="s">
        <v>658</v>
      </c>
      <c r="C355" s="13" t="s">
        <v>659</v>
      </c>
      <c r="D355" s="13" t="s">
        <v>135</v>
      </c>
      <c r="E355" s="12">
        <v>3107109</v>
      </c>
      <c r="F355" s="13" t="s">
        <v>660</v>
      </c>
      <c r="G355" s="13" t="str">
        <f>R355</f>
        <v>Região Intermediária de Varginha</v>
      </c>
      <c r="H355" s="14">
        <f>VLOOKUP(E355,Planilha1!A:D,4,FALSE)</f>
        <v>0.70399999999999996</v>
      </c>
      <c r="I355" s="13" t="s">
        <v>12</v>
      </c>
      <c r="J355" s="13" t="s">
        <v>12</v>
      </c>
      <c r="K355" s="13" t="s">
        <v>12</v>
      </c>
      <c r="L355" s="13" t="s">
        <v>12</v>
      </c>
      <c r="M355" s="13" t="s">
        <v>12</v>
      </c>
      <c r="N355" s="13" t="s">
        <v>12</v>
      </c>
      <c r="O355" s="15" t="s">
        <v>176</v>
      </c>
      <c r="P355" s="15" t="s">
        <v>2097</v>
      </c>
      <c r="Q355" s="13" t="s">
        <v>123</v>
      </c>
      <c r="R355" s="9" t="str">
        <f>VLOOKUP(E355,Planilha1!A:D,3,FALSE)</f>
        <v>Região Intermediária de Varginha</v>
      </c>
      <c r="S355" s="10">
        <f>COUNTIFS($A$5:$A$491,A355)</f>
        <v>1</v>
      </c>
      <c r="T355" s="10">
        <f>COUNTIF($B$5:$B$491,B355)</f>
        <v>1</v>
      </c>
      <c r="U355" s="10">
        <f>COUNTIF($C$5:$C$491,C355)</f>
        <v>1</v>
      </c>
    </row>
    <row r="356" spans="1:22" ht="71.25" customHeight="1" x14ac:dyDescent="0.25">
      <c r="A356" s="12">
        <v>271210</v>
      </c>
      <c r="B356" s="13" t="s">
        <v>1205</v>
      </c>
      <c r="C356" s="13" t="s">
        <v>1206</v>
      </c>
      <c r="D356" s="13" t="s">
        <v>126</v>
      </c>
      <c r="E356" s="12">
        <v>3159605</v>
      </c>
      <c r="F356" s="13" t="s">
        <v>348</v>
      </c>
      <c r="G356" s="13" t="str">
        <f>R356</f>
        <v>Região Intermediária de Pouso Alegre</v>
      </c>
      <c r="H356" s="14">
        <f>VLOOKUP(E356,Planilha1!A:D,4,FALSE)</f>
        <v>0.72099999999999997</v>
      </c>
      <c r="I356" s="13" t="s">
        <v>12</v>
      </c>
      <c r="J356" s="13" t="s">
        <v>12</v>
      </c>
      <c r="K356" s="13" t="s">
        <v>12</v>
      </c>
      <c r="L356" s="13" t="s">
        <v>12</v>
      </c>
      <c r="M356" s="13" t="s">
        <v>12</v>
      </c>
      <c r="N356" s="13" t="s">
        <v>12</v>
      </c>
      <c r="O356" s="15" t="s">
        <v>90</v>
      </c>
      <c r="P356" s="15" t="s">
        <v>2097</v>
      </c>
      <c r="Q356" s="13" t="s">
        <v>123</v>
      </c>
      <c r="R356" s="9" t="str">
        <f>VLOOKUP(E356,Planilha1!A:D,3,FALSE)</f>
        <v>Região Intermediária de Pouso Alegre</v>
      </c>
      <c r="S356" s="10">
        <f>COUNTIFS($A$5:$A$491,A356)</f>
        <v>1</v>
      </c>
      <c r="T356" s="10">
        <f>COUNTIF($B$5:$B$491,B356)</f>
        <v>1</v>
      </c>
      <c r="U356" s="10">
        <f>COUNTIF($C$5:$C$491,C356)</f>
        <v>1</v>
      </c>
    </row>
    <row r="357" spans="1:22" ht="71.25" customHeight="1" x14ac:dyDescent="0.25">
      <c r="A357" s="12">
        <v>271294</v>
      </c>
      <c r="B357" s="13" t="s">
        <v>1122</v>
      </c>
      <c r="C357" s="13" t="s">
        <v>1123</v>
      </c>
      <c r="D357" s="13" t="s">
        <v>126</v>
      </c>
      <c r="E357" s="12">
        <v>3162500</v>
      </c>
      <c r="F357" s="13" t="s">
        <v>308</v>
      </c>
      <c r="G357" s="13" t="str">
        <f>R357</f>
        <v>Região Intermediária de Barbacena</v>
      </c>
      <c r="H357" s="14">
        <f>VLOOKUP(E357,Planilha1!A:D,4,FALSE)</f>
        <v>0.75800000000000001</v>
      </c>
      <c r="I357" s="13" t="s">
        <v>12</v>
      </c>
      <c r="J357" s="13" t="s">
        <v>12</v>
      </c>
      <c r="K357" s="13" t="s">
        <v>12</v>
      </c>
      <c r="L357" s="13" t="s">
        <v>12</v>
      </c>
      <c r="M357" s="13" t="s">
        <v>12</v>
      </c>
      <c r="N357" s="13" t="s">
        <v>13</v>
      </c>
      <c r="O357" s="15">
        <v>33</v>
      </c>
      <c r="P357" s="15" t="s">
        <v>2097</v>
      </c>
      <c r="Q357" s="13" t="s">
        <v>123</v>
      </c>
      <c r="R357" s="9" t="str">
        <f>VLOOKUP(E357,Planilha1!A:D,3,FALSE)</f>
        <v>Região Intermediária de Barbacena</v>
      </c>
      <c r="S357" s="10">
        <f>COUNTIFS($A$5:$A$491,A357)</f>
        <v>1</v>
      </c>
      <c r="T357" s="10">
        <f>COUNTIF($B$5:$B$491,B357)</f>
        <v>1</v>
      </c>
      <c r="U357" s="10">
        <f>COUNTIF($C$5:$C$491,C357)</f>
        <v>1</v>
      </c>
    </row>
    <row r="358" spans="1:22" ht="71.25" customHeight="1" x14ac:dyDescent="0.25">
      <c r="A358" s="12">
        <v>271309</v>
      </c>
      <c r="B358" s="13" t="s">
        <v>757</v>
      </c>
      <c r="C358" s="13" t="s">
        <v>758</v>
      </c>
      <c r="D358" s="13" t="s">
        <v>126</v>
      </c>
      <c r="E358" s="12">
        <v>3106200</v>
      </c>
      <c r="F358" s="13" t="s">
        <v>18</v>
      </c>
      <c r="G358" s="13" t="str">
        <f>R358</f>
        <v>Região Intermediária de Belo Horizonte</v>
      </c>
      <c r="H358" s="14">
        <f>VLOOKUP(E358,Planilha1!A:D,4,FALSE)</f>
        <v>0.81</v>
      </c>
      <c r="I358" s="13" t="s">
        <v>12</v>
      </c>
      <c r="J358" s="13" t="s">
        <v>12</v>
      </c>
      <c r="K358" s="13" t="s">
        <v>12</v>
      </c>
      <c r="L358" s="13" t="s">
        <v>12</v>
      </c>
      <c r="M358" s="13" t="s">
        <v>12</v>
      </c>
      <c r="N358" s="13" t="s">
        <v>12</v>
      </c>
      <c r="O358" s="15" t="s">
        <v>759</v>
      </c>
      <c r="P358" s="15" t="s">
        <v>2097</v>
      </c>
      <c r="Q358" s="13" t="s">
        <v>123</v>
      </c>
      <c r="R358" s="9" t="str">
        <f>VLOOKUP(E358,Planilha1!A:D,3,FALSE)</f>
        <v>Região Intermediária de Belo Horizonte</v>
      </c>
      <c r="S358" s="10">
        <f>COUNTIFS($A$5:$A$491,A358)</f>
        <v>1</v>
      </c>
      <c r="T358" s="10">
        <f>COUNTIF($B$5:$B$491,B358)</f>
        <v>2</v>
      </c>
      <c r="U358" s="10">
        <f>COUNTIF($C$5:$C$491,C358)</f>
        <v>2</v>
      </c>
    </row>
    <row r="359" spans="1:22" ht="71.25" customHeight="1" x14ac:dyDescent="0.25">
      <c r="A359" s="12">
        <v>271472</v>
      </c>
      <c r="B359" s="13" t="s">
        <v>564</v>
      </c>
      <c r="C359" s="13" t="s">
        <v>565</v>
      </c>
      <c r="D359" s="13" t="s">
        <v>135</v>
      </c>
      <c r="E359" s="12">
        <v>3115300</v>
      </c>
      <c r="F359" s="13" t="s">
        <v>119</v>
      </c>
      <c r="G359" s="13" t="str">
        <f>R359</f>
        <v>Região Intermediária de Juíz de Fora</v>
      </c>
      <c r="H359" s="14">
        <f>VLOOKUP(E359,Planilha1!A:D,4,FALSE)</f>
        <v>0.751</v>
      </c>
      <c r="I359" s="13" t="s">
        <v>13</v>
      </c>
      <c r="J359" s="13" t="s">
        <v>12</v>
      </c>
      <c r="K359" s="13" t="s">
        <v>12</v>
      </c>
      <c r="L359" s="13" t="s">
        <v>12</v>
      </c>
      <c r="M359" s="13" t="s">
        <v>12</v>
      </c>
      <c r="N359" s="13" t="s">
        <v>13</v>
      </c>
      <c r="O359" s="15" t="s">
        <v>566</v>
      </c>
      <c r="P359" s="15" t="s">
        <v>2097</v>
      </c>
      <c r="Q359" s="13" t="s">
        <v>123</v>
      </c>
      <c r="R359" s="9" t="str">
        <f>VLOOKUP(E359,Planilha1!A:D,3,FALSE)</f>
        <v>Região Intermediária de Juíz de Fora</v>
      </c>
      <c r="S359" s="10">
        <f>COUNTIFS($A$5:$A$491,A359)</f>
        <v>1</v>
      </c>
      <c r="T359" s="10">
        <f>COUNTIF($B$5:$B$491,B359)</f>
        <v>1</v>
      </c>
      <c r="U359" s="10">
        <f>COUNTIF($C$5:$C$491,C359)</f>
        <v>1</v>
      </c>
    </row>
    <row r="360" spans="1:22" ht="71.25" customHeight="1" x14ac:dyDescent="0.25">
      <c r="A360" s="12">
        <v>271499</v>
      </c>
      <c r="B360" s="13" t="s">
        <v>748</v>
      </c>
      <c r="C360" s="13" t="s">
        <v>749</v>
      </c>
      <c r="D360" s="13" t="s">
        <v>126</v>
      </c>
      <c r="E360" s="12">
        <v>3106200</v>
      </c>
      <c r="F360" s="13" t="s">
        <v>18</v>
      </c>
      <c r="G360" s="13" t="str">
        <f>R360</f>
        <v>Região Intermediária de Belo Horizonte</v>
      </c>
      <c r="H360" s="14">
        <f>VLOOKUP(E360,Planilha1!A:D,4,FALSE)</f>
        <v>0.81</v>
      </c>
      <c r="I360" s="13" t="s">
        <v>12</v>
      </c>
      <c r="J360" s="13" t="s">
        <v>12</v>
      </c>
      <c r="K360" s="13" t="s">
        <v>12</v>
      </c>
      <c r="L360" s="13" t="s">
        <v>12</v>
      </c>
      <c r="M360" s="13" t="s">
        <v>12</v>
      </c>
      <c r="N360" s="13" t="s">
        <v>13</v>
      </c>
      <c r="O360" s="15" t="s">
        <v>750</v>
      </c>
      <c r="P360" s="15" t="s">
        <v>2097</v>
      </c>
      <c r="Q360" s="13" t="s">
        <v>123</v>
      </c>
      <c r="R360" s="9" t="str">
        <f>VLOOKUP(E360,Planilha1!A:D,3,FALSE)</f>
        <v>Região Intermediária de Belo Horizonte</v>
      </c>
      <c r="S360" s="10">
        <f>COUNTIFS($A$5:$A$491,A360)</f>
        <v>1</v>
      </c>
      <c r="T360" s="10">
        <f>COUNTIF($B$5:$B$491,B360)</f>
        <v>1</v>
      </c>
      <c r="U360" s="10">
        <f>COUNTIF($C$5:$C$491,C360)</f>
        <v>1</v>
      </c>
    </row>
    <row r="361" spans="1:22" ht="71.25" customHeight="1" x14ac:dyDescent="0.25">
      <c r="A361" s="12">
        <v>271575</v>
      </c>
      <c r="B361" s="13" t="s">
        <v>1284</v>
      </c>
      <c r="C361" s="13" t="s">
        <v>1285</v>
      </c>
      <c r="D361" s="13" t="s">
        <v>135</v>
      </c>
      <c r="E361" s="12">
        <v>3158953</v>
      </c>
      <c r="F361" s="13" t="s">
        <v>81</v>
      </c>
      <c r="G361" s="13" t="str">
        <f>R361</f>
        <v>Região Intermediária de Ipatinga</v>
      </c>
      <c r="H361" s="14">
        <f>VLOOKUP(E361,Planilha1!A:D,4,FALSE)</f>
        <v>0.68500000000000005</v>
      </c>
      <c r="I361" s="13" t="s">
        <v>13</v>
      </c>
      <c r="J361" s="13" t="s">
        <v>12</v>
      </c>
      <c r="K361" s="13" t="s">
        <v>12</v>
      </c>
      <c r="L361" s="13" t="s">
        <v>12</v>
      </c>
      <c r="M361" s="13" t="s">
        <v>12</v>
      </c>
      <c r="N361" s="13" t="s">
        <v>13</v>
      </c>
      <c r="O361" s="16">
        <v>28</v>
      </c>
      <c r="P361" s="15" t="s">
        <v>2097</v>
      </c>
      <c r="Q361" s="13" t="s">
        <v>123</v>
      </c>
      <c r="R361" s="9" t="str">
        <f>VLOOKUP(E361,Planilha1!A:D,3,FALSE)</f>
        <v>Região Intermediária de Ipatinga</v>
      </c>
      <c r="S361" s="10">
        <f>COUNTIFS($A$5:$A$491,A361)</f>
        <v>1</v>
      </c>
      <c r="T361" s="10">
        <f>COUNTIF($B$5:$B$491,B361)</f>
        <v>1</v>
      </c>
      <c r="U361" s="10">
        <f>COUNTIF($C$5:$C$491,C361)</f>
        <v>1</v>
      </c>
    </row>
    <row r="362" spans="1:22" ht="71.25" customHeight="1" x14ac:dyDescent="0.25">
      <c r="A362" s="12">
        <v>271689</v>
      </c>
      <c r="B362" s="13" t="s">
        <v>407</v>
      </c>
      <c r="C362" s="13" t="s">
        <v>408</v>
      </c>
      <c r="D362" s="13" t="s">
        <v>126</v>
      </c>
      <c r="E362" s="12">
        <v>3103405</v>
      </c>
      <c r="F362" s="13" t="s">
        <v>18</v>
      </c>
      <c r="G362" s="13" t="str">
        <f>R362</f>
        <v>Região Intermediária de Teófilo Otoni</v>
      </c>
      <c r="H362" s="14">
        <f>VLOOKUP(E362,Planilha1!A:D,4,FALSE)</f>
        <v>0.66300000000000003</v>
      </c>
      <c r="I362" s="13" t="s">
        <v>13</v>
      </c>
      <c r="J362" s="13" t="s">
        <v>12</v>
      </c>
      <c r="K362" s="13" t="s">
        <v>12</v>
      </c>
      <c r="L362" s="13" t="s">
        <v>12</v>
      </c>
      <c r="M362" s="13" t="s">
        <v>12</v>
      </c>
      <c r="N362" s="13" t="s">
        <v>13</v>
      </c>
      <c r="O362" s="15" t="s">
        <v>396</v>
      </c>
      <c r="P362" s="15" t="s">
        <v>2097</v>
      </c>
      <c r="Q362" s="13" t="s">
        <v>123</v>
      </c>
      <c r="R362" s="9" t="str">
        <f>VLOOKUP(E362,Planilha1!A:D,3,FALSE)</f>
        <v>Região Intermediária de Teófilo Otoni</v>
      </c>
      <c r="S362" s="10">
        <f>COUNTIFS($A$5:$A$491,A362)</f>
        <v>1</v>
      </c>
      <c r="T362" s="10">
        <f>COUNTIF($B$5:$B$491,B362)</f>
        <v>1</v>
      </c>
      <c r="U362" s="10">
        <f>COUNTIF($C$5:$C$491,C362)</f>
        <v>1</v>
      </c>
    </row>
    <row r="363" spans="1:22" ht="71.25" customHeight="1" x14ac:dyDescent="0.25">
      <c r="A363" s="12">
        <v>271753</v>
      </c>
      <c r="B363" s="13" t="s">
        <v>891</v>
      </c>
      <c r="C363" s="13" t="s">
        <v>892</v>
      </c>
      <c r="D363" s="13" t="s">
        <v>135</v>
      </c>
      <c r="E363" s="12">
        <v>3106200</v>
      </c>
      <c r="F363" s="13" t="s">
        <v>18</v>
      </c>
      <c r="G363" s="13" t="str">
        <f>R363</f>
        <v>Região Intermediária de Belo Horizonte</v>
      </c>
      <c r="H363" s="14">
        <f>VLOOKUP(E363,Planilha1!A:D,4,FALSE)</f>
        <v>0.81</v>
      </c>
      <c r="I363" s="13" t="s">
        <v>12</v>
      </c>
      <c r="J363" s="13" t="s">
        <v>13</v>
      </c>
      <c r="K363" s="13" t="s">
        <v>12</v>
      </c>
      <c r="L363" s="13" t="s">
        <v>12</v>
      </c>
      <c r="M363" s="13" t="s">
        <v>12</v>
      </c>
      <c r="N363" s="13" t="s">
        <v>13</v>
      </c>
      <c r="O363" s="15" t="s">
        <v>414</v>
      </c>
      <c r="P363" s="15" t="s">
        <v>2097</v>
      </c>
      <c r="Q363" s="13" t="s">
        <v>123</v>
      </c>
      <c r="R363" s="9" t="str">
        <f>VLOOKUP(E363,Planilha1!A:D,3,FALSE)</f>
        <v>Região Intermediária de Belo Horizonte</v>
      </c>
      <c r="S363" s="10">
        <f>COUNTIFS($A$5:$A$491,A363)</f>
        <v>1</v>
      </c>
      <c r="T363" s="10">
        <f>COUNTIF($B$5:$B$491,B363)</f>
        <v>1</v>
      </c>
      <c r="U363" s="10">
        <f>COUNTIF($C$5:$C$491,C363)</f>
        <v>1</v>
      </c>
    </row>
    <row r="364" spans="1:22" ht="71.25" customHeight="1" x14ac:dyDescent="0.25">
      <c r="A364" s="12">
        <v>271774</v>
      </c>
      <c r="B364" s="13" t="s">
        <v>623</v>
      </c>
      <c r="C364" s="13" t="s">
        <v>624</v>
      </c>
      <c r="D364" s="13" t="s">
        <v>126</v>
      </c>
      <c r="E364" s="12">
        <v>3170107</v>
      </c>
      <c r="F364" s="13" t="s">
        <v>89</v>
      </c>
      <c r="G364" s="13" t="str">
        <f>R364</f>
        <v>Região Intermediária de Uberaba</v>
      </c>
      <c r="H364" s="14">
        <f>VLOOKUP(E364,Planilha1!A:D,4,FALSE)</f>
        <v>0.77200000000000002</v>
      </c>
      <c r="I364" s="13" t="s">
        <v>12</v>
      </c>
      <c r="J364" s="13" t="s">
        <v>12</v>
      </c>
      <c r="K364" s="13" t="s">
        <v>12</v>
      </c>
      <c r="L364" s="13" t="s">
        <v>12</v>
      </c>
      <c r="M364" s="13" t="s">
        <v>12</v>
      </c>
      <c r="N364" s="13" t="s">
        <v>12</v>
      </c>
      <c r="O364" s="15" t="s">
        <v>625</v>
      </c>
      <c r="P364" s="15" t="s">
        <v>2097</v>
      </c>
      <c r="Q364" s="13" t="s">
        <v>123</v>
      </c>
      <c r="R364" s="9" t="str">
        <f>VLOOKUP(E364,Planilha1!A:D,3,FALSE)</f>
        <v>Região Intermediária de Uberaba</v>
      </c>
      <c r="S364" s="10">
        <f>COUNTIFS($A$5:$A$491,A364)</f>
        <v>1</v>
      </c>
      <c r="T364" s="10">
        <f>COUNTIF($B$5:$B$491,B364)</f>
        <v>1</v>
      </c>
      <c r="U364" s="10">
        <f>COUNTIF($C$5:$C$491,C364)</f>
        <v>1</v>
      </c>
      <c r="V364" s="8">
        <f>COUNTIF(I364:N364,"Sim")</f>
        <v>0</v>
      </c>
    </row>
    <row r="365" spans="1:22" ht="71.25" customHeight="1" x14ac:dyDescent="0.25">
      <c r="A365" s="12">
        <v>271854</v>
      </c>
      <c r="B365" s="13" t="s">
        <v>1056</v>
      </c>
      <c r="C365" s="13" t="s">
        <v>1057</v>
      </c>
      <c r="D365" s="13" t="s">
        <v>126</v>
      </c>
      <c r="E365" s="12">
        <v>3106200</v>
      </c>
      <c r="F365" s="13" t="s">
        <v>18</v>
      </c>
      <c r="G365" s="13" t="str">
        <f>R365</f>
        <v>Região Intermediária de Belo Horizonte</v>
      </c>
      <c r="H365" s="14">
        <f>VLOOKUP(E365,Planilha1!A:D,4,FALSE)</f>
        <v>0.81</v>
      </c>
      <c r="I365" s="13" t="s">
        <v>12</v>
      </c>
      <c r="J365" s="13" t="s">
        <v>12</v>
      </c>
      <c r="K365" s="13" t="s">
        <v>12</v>
      </c>
      <c r="L365" s="13" t="s">
        <v>12</v>
      </c>
      <c r="M365" s="13" t="s">
        <v>12</v>
      </c>
      <c r="N365" s="13" t="s">
        <v>12</v>
      </c>
      <c r="O365" s="15">
        <v>45</v>
      </c>
      <c r="P365" s="15" t="s">
        <v>2097</v>
      </c>
      <c r="Q365" s="13" t="s">
        <v>123</v>
      </c>
      <c r="R365" s="9" t="str">
        <f>VLOOKUP(E365,Planilha1!A:D,3,FALSE)</f>
        <v>Região Intermediária de Belo Horizonte</v>
      </c>
      <c r="S365" s="10">
        <f>COUNTIFS($A$5:$A$491,A365)</f>
        <v>1</v>
      </c>
      <c r="T365" s="10">
        <f>COUNTIF($B$5:$B$491,B365)</f>
        <v>1</v>
      </c>
      <c r="U365" s="10">
        <f>COUNTIF($C$5:$C$491,C365)</f>
        <v>1</v>
      </c>
    </row>
    <row r="366" spans="1:22" ht="71.25" customHeight="1" x14ac:dyDescent="0.25">
      <c r="A366" s="12">
        <v>271857</v>
      </c>
      <c r="B366" s="13" t="s">
        <v>241</v>
      </c>
      <c r="C366" s="13" t="s">
        <v>242</v>
      </c>
      <c r="D366" s="13" t="s">
        <v>126</v>
      </c>
      <c r="E366" s="12">
        <v>3106705</v>
      </c>
      <c r="F366" s="13" t="s">
        <v>243</v>
      </c>
      <c r="G366" s="13" t="str">
        <f>R366</f>
        <v>Região Intermediária de Belo Horizonte</v>
      </c>
      <c r="H366" s="14">
        <f>VLOOKUP(E366,Planilha1!A:D,4,FALSE)</f>
        <v>0.749</v>
      </c>
      <c r="I366" s="13" t="s">
        <v>13</v>
      </c>
      <c r="J366" s="13" t="s">
        <v>12</v>
      </c>
      <c r="K366" s="13" t="s">
        <v>12</v>
      </c>
      <c r="L366" s="13" t="s">
        <v>12</v>
      </c>
      <c r="M366" s="13" t="s">
        <v>12</v>
      </c>
      <c r="N366" s="13" t="s">
        <v>13</v>
      </c>
      <c r="O366" s="15" t="s">
        <v>244</v>
      </c>
      <c r="P366" s="15" t="s">
        <v>2097</v>
      </c>
      <c r="Q366" s="13" t="s">
        <v>123</v>
      </c>
      <c r="R366" s="9" t="str">
        <f>VLOOKUP(E366,Planilha1!A:D,3,FALSE)</f>
        <v>Região Intermediária de Belo Horizonte</v>
      </c>
      <c r="S366" s="10">
        <f>COUNTIFS($A$5:$A$491,A366)</f>
        <v>1</v>
      </c>
      <c r="T366" s="10">
        <f>COUNTIF($B$5:$B$491,B366)</f>
        <v>1</v>
      </c>
      <c r="U366" s="10">
        <f>COUNTIF($C$5:$C$491,C366)</f>
        <v>1</v>
      </c>
    </row>
    <row r="367" spans="1:22" ht="71.25" customHeight="1" x14ac:dyDescent="0.25">
      <c r="A367" s="12">
        <v>271879</v>
      </c>
      <c r="B367" s="13" t="s">
        <v>446</v>
      </c>
      <c r="C367" s="13" t="s">
        <v>447</v>
      </c>
      <c r="D367" s="13" t="s">
        <v>126</v>
      </c>
      <c r="E367" s="12">
        <v>3118601</v>
      </c>
      <c r="F367" s="13" t="s">
        <v>40</v>
      </c>
      <c r="G367" s="13" t="str">
        <f>R367</f>
        <v>Região Intermediária de Belo Horizonte</v>
      </c>
      <c r="H367" s="14">
        <f>VLOOKUP(E367,Planilha1!A:D,4,FALSE)</f>
        <v>0.75600000000000001</v>
      </c>
      <c r="I367" s="13" t="s">
        <v>12</v>
      </c>
      <c r="J367" s="13" t="s">
        <v>12</v>
      </c>
      <c r="K367" s="13" t="s">
        <v>12</v>
      </c>
      <c r="L367" s="13" t="s">
        <v>12</v>
      </c>
      <c r="M367" s="13" t="s">
        <v>12</v>
      </c>
      <c r="N367" s="13" t="s">
        <v>12</v>
      </c>
      <c r="O367" s="15" t="s">
        <v>448</v>
      </c>
      <c r="P367" s="15" t="s">
        <v>2097</v>
      </c>
      <c r="Q367" s="13" t="s">
        <v>123</v>
      </c>
      <c r="R367" s="9" t="str">
        <f>VLOOKUP(E367,Planilha1!A:D,3,FALSE)</f>
        <v>Região Intermediária de Belo Horizonte</v>
      </c>
      <c r="S367" s="10">
        <f>COUNTIFS($A$5:$A$491,A367)</f>
        <v>1</v>
      </c>
      <c r="T367" s="10">
        <f>COUNTIF($B$5:$B$491,B367)</f>
        <v>1</v>
      </c>
      <c r="U367" s="10">
        <f>COUNTIF($C$5:$C$491,C367)</f>
        <v>1</v>
      </c>
    </row>
    <row r="368" spans="1:22" ht="71.25" customHeight="1" x14ac:dyDescent="0.25">
      <c r="A368" s="12">
        <v>271912</v>
      </c>
      <c r="B368" s="13" t="s">
        <v>620</v>
      </c>
      <c r="C368" s="13" t="s">
        <v>621</v>
      </c>
      <c r="D368" s="13" t="s">
        <v>135</v>
      </c>
      <c r="E368" s="12">
        <v>3106200</v>
      </c>
      <c r="F368" s="13" t="s">
        <v>18</v>
      </c>
      <c r="G368" s="13" t="str">
        <f>R368</f>
        <v>Região Intermediária de Belo Horizonte</v>
      </c>
      <c r="H368" s="14">
        <f>VLOOKUP(E368,Planilha1!A:D,4,FALSE)</f>
        <v>0.81</v>
      </c>
      <c r="I368" s="13" t="s">
        <v>12</v>
      </c>
      <c r="J368" s="13" t="s">
        <v>12</v>
      </c>
      <c r="K368" s="13" t="s">
        <v>12</v>
      </c>
      <c r="L368" s="13" t="s">
        <v>12</v>
      </c>
      <c r="M368" s="13" t="s">
        <v>12</v>
      </c>
      <c r="N368" s="13" t="s">
        <v>12</v>
      </c>
      <c r="O368" s="15" t="s">
        <v>622</v>
      </c>
      <c r="P368" s="15" t="s">
        <v>2097</v>
      </c>
      <c r="Q368" s="13" t="s">
        <v>123</v>
      </c>
      <c r="R368" s="9" t="str">
        <f>VLOOKUP(E368,Planilha1!A:D,3,FALSE)</f>
        <v>Região Intermediária de Belo Horizonte</v>
      </c>
      <c r="S368" s="10">
        <f>COUNTIFS($A$5:$A$491,A368)</f>
        <v>1</v>
      </c>
      <c r="T368" s="10">
        <f>COUNTIF($B$5:$B$491,B368)</f>
        <v>1</v>
      </c>
      <c r="U368" s="10">
        <f>COUNTIF($C$5:$C$491,C368)</f>
        <v>1</v>
      </c>
    </row>
    <row r="369" spans="1:22" ht="71.25" customHeight="1" x14ac:dyDescent="0.25">
      <c r="A369" s="12">
        <v>271975</v>
      </c>
      <c r="B369" s="13" t="s">
        <v>256</v>
      </c>
      <c r="C369" s="13" t="s">
        <v>257</v>
      </c>
      <c r="D369" s="13" t="s">
        <v>135</v>
      </c>
      <c r="E369" s="12">
        <v>3106200</v>
      </c>
      <c r="F369" s="13" t="s">
        <v>18</v>
      </c>
      <c r="G369" s="13" t="str">
        <f>R369</f>
        <v>Região Intermediária de Belo Horizonte</v>
      </c>
      <c r="H369" s="14">
        <f>VLOOKUP(E369,Planilha1!A:D,4,FALSE)</f>
        <v>0.81</v>
      </c>
      <c r="I369" s="13" t="s">
        <v>12</v>
      </c>
      <c r="J369" s="13" t="s">
        <v>13</v>
      </c>
      <c r="K369" s="13" t="s">
        <v>12</v>
      </c>
      <c r="L369" s="13" t="s">
        <v>12</v>
      </c>
      <c r="M369" s="13" t="s">
        <v>12</v>
      </c>
      <c r="N369" s="13" t="s">
        <v>13</v>
      </c>
      <c r="O369" s="15" t="s">
        <v>1307</v>
      </c>
      <c r="P369" s="15" t="s">
        <v>2097</v>
      </c>
      <c r="Q369" s="13" t="s">
        <v>123</v>
      </c>
      <c r="R369" s="9" t="str">
        <f>VLOOKUP(E369,Planilha1!A:D,3,FALSE)</f>
        <v>Região Intermediária de Belo Horizonte</v>
      </c>
      <c r="S369" s="10">
        <f>COUNTIFS($A$5:$A$491,A369)</f>
        <v>1</v>
      </c>
      <c r="T369" s="10">
        <f>COUNTIF($B$5:$B$491,B369)</f>
        <v>1</v>
      </c>
      <c r="U369" s="10">
        <f>COUNTIF($C$5:$C$491,C369)</f>
        <v>1</v>
      </c>
    </row>
    <row r="370" spans="1:22" ht="71.25" customHeight="1" x14ac:dyDescent="0.25">
      <c r="A370" s="12">
        <v>272009</v>
      </c>
      <c r="B370" s="13" t="s">
        <v>561</v>
      </c>
      <c r="C370" s="13" t="s">
        <v>562</v>
      </c>
      <c r="D370" s="13" t="s">
        <v>126</v>
      </c>
      <c r="E370" s="12">
        <v>3146107</v>
      </c>
      <c r="F370" s="13" t="s">
        <v>16</v>
      </c>
      <c r="G370" s="13" t="str">
        <f>R370</f>
        <v>Região Intermediária de Belo Horizonte</v>
      </c>
      <c r="H370" s="14">
        <f>VLOOKUP(E370,Planilha1!A:D,4,FALSE)</f>
        <v>0.74099999999999999</v>
      </c>
      <c r="I370" s="13" t="s">
        <v>12</v>
      </c>
      <c r="J370" s="13" t="s">
        <v>12</v>
      </c>
      <c r="K370" s="13" t="s">
        <v>12</v>
      </c>
      <c r="L370" s="13" t="s">
        <v>12</v>
      </c>
      <c r="M370" s="13" t="s">
        <v>12</v>
      </c>
      <c r="N370" s="13" t="s">
        <v>12</v>
      </c>
      <c r="O370" s="15" t="s">
        <v>563</v>
      </c>
      <c r="P370" s="15" t="s">
        <v>2097</v>
      </c>
      <c r="Q370" s="13" t="s">
        <v>123</v>
      </c>
      <c r="R370" s="9" t="str">
        <f>VLOOKUP(E370,Planilha1!A:D,3,FALSE)</f>
        <v>Região Intermediária de Belo Horizonte</v>
      </c>
      <c r="S370" s="10">
        <f>COUNTIFS($A$5:$A$491,A370)</f>
        <v>1</v>
      </c>
      <c r="T370" s="10">
        <f>COUNTIF($B$5:$B$491,B370)</f>
        <v>1</v>
      </c>
      <c r="U370" s="10">
        <f>COUNTIF($C$5:$C$491,C370)</f>
        <v>1</v>
      </c>
    </row>
    <row r="371" spans="1:22" ht="71.25" customHeight="1" x14ac:dyDescent="0.25">
      <c r="A371" s="12">
        <v>272022</v>
      </c>
      <c r="B371" s="13" t="s">
        <v>418</v>
      </c>
      <c r="C371" s="13" t="s">
        <v>193</v>
      </c>
      <c r="D371" s="13" t="s">
        <v>126</v>
      </c>
      <c r="E371" s="12">
        <v>3162500</v>
      </c>
      <c r="F371" s="13" t="s">
        <v>194</v>
      </c>
      <c r="G371" s="13" t="str">
        <f>R371</f>
        <v>Região Intermediária de Barbacena</v>
      </c>
      <c r="H371" s="14">
        <f>VLOOKUP(E371,Planilha1!A:D,4,FALSE)</f>
        <v>0.75800000000000001</v>
      </c>
      <c r="I371" s="13" t="s">
        <v>12</v>
      </c>
      <c r="J371" s="13" t="s">
        <v>12</v>
      </c>
      <c r="K371" s="13" t="s">
        <v>12</v>
      </c>
      <c r="L371" s="13" t="s">
        <v>12</v>
      </c>
      <c r="M371" s="13" t="s">
        <v>12</v>
      </c>
      <c r="N371" s="13" t="s">
        <v>12</v>
      </c>
      <c r="O371" s="15" t="s">
        <v>419</v>
      </c>
      <c r="P371" s="15" t="s">
        <v>2097</v>
      </c>
      <c r="Q371" s="13" t="s">
        <v>123</v>
      </c>
      <c r="R371" s="9" t="str">
        <f>VLOOKUP(E371,Planilha1!A:D,3,FALSE)</f>
        <v>Região Intermediária de Barbacena</v>
      </c>
      <c r="S371" s="10">
        <f>COUNTIFS($A$5:$A$491,A371)</f>
        <v>1</v>
      </c>
      <c r="T371" s="10">
        <f>COUNTIF($B$5:$B$491,B371)</f>
        <v>1</v>
      </c>
      <c r="U371" s="10">
        <f>COUNTIF($C$5:$C$491,C371)</f>
        <v>4</v>
      </c>
    </row>
    <row r="372" spans="1:22" ht="71.25" customHeight="1" x14ac:dyDescent="0.25">
      <c r="A372" s="12">
        <v>274095</v>
      </c>
      <c r="B372" s="13" t="s">
        <v>1202</v>
      </c>
      <c r="C372" s="13" t="s">
        <v>1203</v>
      </c>
      <c r="D372" s="13" t="s">
        <v>126</v>
      </c>
      <c r="E372" s="12">
        <v>3143302</v>
      </c>
      <c r="F372" s="13" t="s">
        <v>29</v>
      </c>
      <c r="G372" s="13" t="str">
        <f>R372</f>
        <v>Região Intermediária de Montes Claros</v>
      </c>
      <c r="H372" s="14">
        <f>VLOOKUP(E372,Planilha1!A:D,4,FALSE)</f>
        <v>0.77</v>
      </c>
      <c r="I372" s="13" t="s">
        <v>13</v>
      </c>
      <c r="J372" s="13" t="s">
        <v>12</v>
      </c>
      <c r="K372" s="13" t="s">
        <v>12</v>
      </c>
      <c r="L372" s="13" t="s">
        <v>12</v>
      </c>
      <c r="M372" s="13" t="s">
        <v>12</v>
      </c>
      <c r="N372" s="13" t="s">
        <v>12</v>
      </c>
      <c r="O372" s="15" t="s">
        <v>1204</v>
      </c>
      <c r="P372" s="15" t="s">
        <v>2097</v>
      </c>
      <c r="Q372" s="13" t="s">
        <v>123</v>
      </c>
      <c r="R372" s="9" t="str">
        <f>VLOOKUP(E372,Planilha1!A:D,3,FALSE)</f>
        <v>Região Intermediária de Montes Claros</v>
      </c>
      <c r="S372" s="10">
        <f>COUNTIFS($A$5:$A$491,A372)</f>
        <v>1</v>
      </c>
      <c r="T372" s="10">
        <f>COUNTIF($B$5:$B$491,B372)</f>
        <v>1</v>
      </c>
      <c r="U372" s="10">
        <f>COUNTIF($C$5:$C$491,C372)</f>
        <v>1</v>
      </c>
      <c r="V372" s="8">
        <f>COUNTIF(I372:N372,"Sim")</f>
        <v>1</v>
      </c>
    </row>
    <row r="373" spans="1:22" ht="71.25" customHeight="1" x14ac:dyDescent="0.25">
      <c r="A373" s="12">
        <v>274144</v>
      </c>
      <c r="B373" s="13" t="s">
        <v>2099</v>
      </c>
      <c r="C373" s="13" t="s">
        <v>415</v>
      </c>
      <c r="D373" s="13" t="s">
        <v>126</v>
      </c>
      <c r="E373" s="12">
        <v>3133006</v>
      </c>
      <c r="F373" s="13" t="s">
        <v>44</v>
      </c>
      <c r="G373" s="13" t="str">
        <f>R373</f>
        <v>Região Intermediária de Pouso Alegre</v>
      </c>
      <c r="H373" s="14">
        <f>VLOOKUP(E373,Planilha1!A:D,4,FALSE)</f>
        <v>0.70499999999999996</v>
      </c>
      <c r="I373" s="13" t="s">
        <v>12</v>
      </c>
      <c r="J373" s="13" t="s">
        <v>12</v>
      </c>
      <c r="K373" s="13" t="s">
        <v>12</v>
      </c>
      <c r="L373" s="13" t="s">
        <v>12</v>
      </c>
      <c r="M373" s="13" t="s">
        <v>12</v>
      </c>
      <c r="N373" s="13" t="s">
        <v>13</v>
      </c>
      <c r="O373" s="15" t="s">
        <v>90</v>
      </c>
      <c r="P373" s="15" t="s">
        <v>2097</v>
      </c>
      <c r="Q373" s="13" t="s">
        <v>123</v>
      </c>
      <c r="R373" s="9" t="str">
        <f>VLOOKUP(E373,Planilha1!A:D,3,FALSE)</f>
        <v>Região Intermediária de Pouso Alegre</v>
      </c>
      <c r="S373" s="10">
        <f>COUNTIFS($A$5:$A$491,A373)</f>
        <v>1</v>
      </c>
      <c r="T373" s="10">
        <f>COUNTIF($B$5:$B$491,B373)</f>
        <v>1</v>
      </c>
      <c r="U373" s="10">
        <f>COUNTIF($C$5:$C$491,C373)</f>
        <v>2</v>
      </c>
      <c r="V373" s="8">
        <f>COUNTIF(I373:N373,"Sim")</f>
        <v>1</v>
      </c>
    </row>
    <row r="374" spans="1:22" ht="71.25" customHeight="1" x14ac:dyDescent="0.25">
      <c r="A374" s="12">
        <v>274153</v>
      </c>
      <c r="B374" s="13" t="s">
        <v>409</v>
      </c>
      <c r="C374" s="13" t="s">
        <v>410</v>
      </c>
      <c r="D374" s="13" t="s">
        <v>126</v>
      </c>
      <c r="E374" s="12">
        <v>3106200</v>
      </c>
      <c r="F374" s="13" t="s">
        <v>18</v>
      </c>
      <c r="G374" s="13" t="str">
        <f>R374</f>
        <v>Região Intermediária de Belo Horizonte</v>
      </c>
      <c r="H374" s="14">
        <f>VLOOKUP(E374,Planilha1!A:D,4,FALSE)</f>
        <v>0.81</v>
      </c>
      <c r="I374" s="13" t="s">
        <v>12</v>
      </c>
      <c r="J374" s="13" t="s">
        <v>12</v>
      </c>
      <c r="K374" s="13" t="s">
        <v>12</v>
      </c>
      <c r="L374" s="13" t="s">
        <v>12</v>
      </c>
      <c r="M374" s="13" t="s">
        <v>13</v>
      </c>
      <c r="N374" s="13" t="s">
        <v>13</v>
      </c>
      <c r="O374" s="15" t="s">
        <v>411</v>
      </c>
      <c r="P374" s="15" t="s">
        <v>2097</v>
      </c>
      <c r="Q374" s="13" t="s">
        <v>123</v>
      </c>
      <c r="R374" s="9" t="str">
        <f>VLOOKUP(E374,Planilha1!A:D,3,FALSE)</f>
        <v>Região Intermediária de Belo Horizonte</v>
      </c>
      <c r="S374" s="10">
        <f>COUNTIFS($A$5:$A$491,A374)</f>
        <v>1</v>
      </c>
      <c r="T374" s="10">
        <f>COUNTIF($B$5:$B$491,B374)</f>
        <v>1</v>
      </c>
      <c r="U374" s="10">
        <f>COUNTIF($C$5:$C$491,C374)</f>
        <v>1</v>
      </c>
    </row>
    <row r="375" spans="1:22" ht="71.25" customHeight="1" x14ac:dyDescent="0.25">
      <c r="A375" s="12">
        <v>274344</v>
      </c>
      <c r="B375" s="13" t="s">
        <v>824</v>
      </c>
      <c r="C375" s="13" t="s">
        <v>825</v>
      </c>
      <c r="D375" s="13" t="s">
        <v>126</v>
      </c>
      <c r="E375" s="12">
        <v>3106200</v>
      </c>
      <c r="F375" s="13" t="s">
        <v>826</v>
      </c>
      <c r="G375" s="13" t="str">
        <f>R375</f>
        <v>Região Intermediária de Belo Horizonte</v>
      </c>
      <c r="H375" s="14">
        <f>VLOOKUP(E375,Planilha1!A:D,4,FALSE)</f>
        <v>0.81</v>
      </c>
      <c r="I375" s="13" t="s">
        <v>12</v>
      </c>
      <c r="J375" s="13" t="s">
        <v>12</v>
      </c>
      <c r="K375" s="13" t="s">
        <v>12</v>
      </c>
      <c r="L375" s="13" t="s">
        <v>12</v>
      </c>
      <c r="M375" s="13" t="s">
        <v>12</v>
      </c>
      <c r="N375" s="13" t="s">
        <v>12</v>
      </c>
      <c r="O375" s="15" t="s">
        <v>827</v>
      </c>
      <c r="P375" s="15" t="s">
        <v>2097</v>
      </c>
      <c r="Q375" s="13" t="s">
        <v>123</v>
      </c>
      <c r="R375" s="9" t="str">
        <f>VLOOKUP(E375,Planilha1!A:D,3,FALSE)</f>
        <v>Região Intermediária de Belo Horizonte</v>
      </c>
      <c r="S375" s="10">
        <f>COUNTIFS($A$5:$A$491,A375)</f>
        <v>1</v>
      </c>
      <c r="T375" s="10">
        <f>COUNTIF($B$5:$B$491,B375)</f>
        <v>1</v>
      </c>
      <c r="U375" s="10">
        <f>COUNTIF($C$5:$C$491,C375)</f>
        <v>1</v>
      </c>
    </row>
    <row r="376" spans="1:22" ht="71.25" customHeight="1" x14ac:dyDescent="0.25">
      <c r="A376" s="12">
        <v>274488</v>
      </c>
      <c r="B376" s="13" t="s">
        <v>1286</v>
      </c>
      <c r="C376" s="13" t="s">
        <v>1287</v>
      </c>
      <c r="D376" s="13" t="s">
        <v>126</v>
      </c>
      <c r="E376" s="12">
        <v>3105608</v>
      </c>
      <c r="F376" s="13" t="s">
        <v>157</v>
      </c>
      <c r="G376" s="13" t="str">
        <f>R376</f>
        <v>Região Intermediária de Barbacena</v>
      </c>
      <c r="H376" s="14">
        <f>VLOOKUP(E376,Planilha1!A:D,4,FALSE)</f>
        <v>0.76900000000000002</v>
      </c>
      <c r="I376" s="13" t="s">
        <v>12</v>
      </c>
      <c r="J376" s="13" t="s">
        <v>12</v>
      </c>
      <c r="K376" s="13" t="s">
        <v>12</v>
      </c>
      <c r="L376" s="13" t="s">
        <v>12</v>
      </c>
      <c r="M376" s="13" t="s">
        <v>12</v>
      </c>
      <c r="N376" s="13" t="s">
        <v>12</v>
      </c>
      <c r="O376" s="16">
        <v>63</v>
      </c>
      <c r="P376" s="15" t="s">
        <v>2097</v>
      </c>
      <c r="Q376" s="13" t="s">
        <v>123</v>
      </c>
      <c r="R376" s="9" t="str">
        <f>VLOOKUP(E376,Planilha1!A:D,3,FALSE)</f>
        <v>Região Intermediária de Barbacena</v>
      </c>
      <c r="S376" s="10">
        <f>COUNTIFS($A$5:$A$491,A376)</f>
        <v>1</v>
      </c>
      <c r="T376" s="10">
        <f>COUNTIF($B$5:$B$491,B376)</f>
        <v>1</v>
      </c>
      <c r="U376" s="10">
        <f>COUNTIF($C$5:$C$491,C376)</f>
        <v>1</v>
      </c>
    </row>
    <row r="377" spans="1:22" ht="71.25" customHeight="1" x14ac:dyDescent="0.25">
      <c r="A377" s="12">
        <v>274597</v>
      </c>
      <c r="B377" s="13" t="s">
        <v>1288</v>
      </c>
      <c r="C377" s="13" t="s">
        <v>1289</v>
      </c>
      <c r="D377" s="13" t="s">
        <v>126</v>
      </c>
      <c r="E377" s="12">
        <v>3149309</v>
      </c>
      <c r="F377" s="13" t="s">
        <v>23</v>
      </c>
      <c r="G377" s="13" t="str">
        <f>R377</f>
        <v>Região Intermediária de Belo Horizonte</v>
      </c>
      <c r="H377" s="14">
        <f>VLOOKUP(E377,Planilha1!A:D,4,FALSE)</f>
        <v>0.75700000000000001</v>
      </c>
      <c r="I377" s="13" t="s">
        <v>12</v>
      </c>
      <c r="J377" s="13" t="s">
        <v>12</v>
      </c>
      <c r="K377" s="13" t="s">
        <v>12</v>
      </c>
      <c r="L377" s="13" t="s">
        <v>12</v>
      </c>
      <c r="M377" s="13" t="s">
        <v>12</v>
      </c>
      <c r="N377" s="13" t="s">
        <v>12</v>
      </c>
      <c r="O377" s="16">
        <v>50.5</v>
      </c>
      <c r="P377" s="15" t="s">
        <v>2097</v>
      </c>
      <c r="Q377" s="13" t="s">
        <v>123</v>
      </c>
      <c r="R377" s="9" t="str">
        <f>VLOOKUP(E377,Planilha1!A:D,3,FALSE)</f>
        <v>Região Intermediária de Belo Horizonte</v>
      </c>
      <c r="S377" s="10">
        <f>COUNTIFS($A$5:$A$491,A377)</f>
        <v>1</v>
      </c>
      <c r="T377" s="10">
        <f>COUNTIF($B$5:$B$491,B377)</f>
        <v>1</v>
      </c>
      <c r="U377" s="10">
        <f>COUNTIF($C$5:$C$491,C377)</f>
        <v>1</v>
      </c>
    </row>
    <row r="378" spans="1:22" ht="71.25" customHeight="1" x14ac:dyDescent="0.25">
      <c r="A378" s="12">
        <v>274605</v>
      </c>
      <c r="B378" s="13" t="s">
        <v>1120</v>
      </c>
      <c r="C378" s="13" t="s">
        <v>1121</v>
      </c>
      <c r="D378" s="13" t="s">
        <v>126</v>
      </c>
      <c r="E378" s="12">
        <v>3118304</v>
      </c>
      <c r="F378" s="13" t="s">
        <v>70</v>
      </c>
      <c r="G378" s="13" t="str">
        <f>R378</f>
        <v>Região Intermediária de Barbacena</v>
      </c>
      <c r="H378" s="14">
        <f>VLOOKUP(E378,Planilha1!A:D,4,FALSE)</f>
        <v>0.76100000000000001</v>
      </c>
      <c r="I378" s="13" t="s">
        <v>12</v>
      </c>
      <c r="J378" s="13" t="s">
        <v>12</v>
      </c>
      <c r="K378" s="13" t="s">
        <v>12</v>
      </c>
      <c r="L378" s="13" t="s">
        <v>12</v>
      </c>
      <c r="M378" s="13" t="s">
        <v>12</v>
      </c>
      <c r="N378" s="13" t="s">
        <v>12</v>
      </c>
      <c r="O378" s="15">
        <v>23</v>
      </c>
      <c r="P378" s="15" t="s">
        <v>2097</v>
      </c>
      <c r="Q378" s="13" t="s">
        <v>123</v>
      </c>
      <c r="R378" s="9" t="str">
        <f>VLOOKUP(E378,Planilha1!A:D,3,FALSE)</f>
        <v>Região Intermediária de Barbacena</v>
      </c>
      <c r="S378" s="10">
        <f>COUNTIFS($A$5:$A$491,A378)</f>
        <v>1</v>
      </c>
      <c r="T378" s="10">
        <f>COUNTIF($B$5:$B$491,B378)</f>
        <v>1</v>
      </c>
      <c r="U378" s="10">
        <f>COUNTIF($C$5:$C$491,C378)</f>
        <v>1</v>
      </c>
    </row>
    <row r="379" spans="1:22" ht="71.25" customHeight="1" x14ac:dyDescent="0.25">
      <c r="A379" s="12">
        <v>274674</v>
      </c>
      <c r="B379" s="13" t="s">
        <v>804</v>
      </c>
      <c r="C379" s="13" t="s">
        <v>805</v>
      </c>
      <c r="D379" s="13" t="s">
        <v>126</v>
      </c>
      <c r="E379" s="12">
        <v>3119104</v>
      </c>
      <c r="F379" s="13" t="s">
        <v>806</v>
      </c>
      <c r="G379" s="13" t="str">
        <f>R379</f>
        <v>Região Intermediária de Belo Horizonte</v>
      </c>
      <c r="H379" s="14">
        <f>VLOOKUP(E379,Planilha1!A:D,4,FALSE)</f>
        <v>0.68</v>
      </c>
      <c r="I379" s="13" t="s">
        <v>12</v>
      </c>
      <c r="J379" s="13" t="s">
        <v>13</v>
      </c>
      <c r="K379" s="13" t="s">
        <v>12</v>
      </c>
      <c r="L379" s="13" t="s">
        <v>12</v>
      </c>
      <c r="M379" s="13" t="s">
        <v>12</v>
      </c>
      <c r="N379" s="13" t="s">
        <v>12</v>
      </c>
      <c r="O379" s="15" t="s">
        <v>296</v>
      </c>
      <c r="P379" s="15" t="s">
        <v>2097</v>
      </c>
      <c r="Q379" s="13" t="s">
        <v>123</v>
      </c>
      <c r="R379" s="9" t="str">
        <f>VLOOKUP(E379,Planilha1!A:D,3,FALSE)</f>
        <v>Região Intermediária de Belo Horizonte</v>
      </c>
      <c r="S379" s="10">
        <f>COUNTIFS($A$5:$A$491,A379)</f>
        <v>1</v>
      </c>
      <c r="T379" s="10">
        <f>COUNTIF($B$5:$B$491,B379)</f>
        <v>1</v>
      </c>
      <c r="U379" s="10">
        <f>COUNTIF($C$5:$C$491,C379)</f>
        <v>1</v>
      </c>
    </row>
    <row r="380" spans="1:22" ht="71.25" customHeight="1" x14ac:dyDescent="0.25">
      <c r="A380" s="12">
        <v>274850</v>
      </c>
      <c r="B380" s="13" t="s">
        <v>181</v>
      </c>
      <c r="C380" s="13" t="s">
        <v>182</v>
      </c>
      <c r="D380" s="13" t="s">
        <v>135</v>
      </c>
      <c r="E380" s="12">
        <v>3146107</v>
      </c>
      <c r="F380" s="13" t="s">
        <v>16</v>
      </c>
      <c r="G380" s="13" t="str">
        <f>R380</f>
        <v>Região Intermediária de Belo Horizonte</v>
      </c>
      <c r="H380" s="14">
        <f>VLOOKUP(E380,Planilha1!A:D,4,FALSE)</f>
        <v>0.74099999999999999</v>
      </c>
      <c r="I380" s="13" t="s">
        <v>13</v>
      </c>
      <c r="J380" s="13" t="s">
        <v>13</v>
      </c>
      <c r="K380" s="13" t="s">
        <v>12</v>
      </c>
      <c r="L380" s="13" t="s">
        <v>12</v>
      </c>
      <c r="M380" s="13" t="s">
        <v>12</v>
      </c>
      <c r="N380" s="13" t="s">
        <v>12</v>
      </c>
      <c r="O380" s="15" t="s">
        <v>1306</v>
      </c>
      <c r="P380" s="15" t="s">
        <v>2097</v>
      </c>
      <c r="Q380" s="13" t="s">
        <v>123</v>
      </c>
      <c r="R380" s="9" t="str">
        <f>VLOOKUP(E380,Planilha1!A:D,3,FALSE)</f>
        <v>Região Intermediária de Belo Horizonte</v>
      </c>
      <c r="S380" s="10">
        <f>COUNTIFS($A$5:$A$491,A380)</f>
        <v>1</v>
      </c>
      <c r="T380" s="10">
        <f>COUNTIF($B$5:$B$491,B380)</f>
        <v>1</v>
      </c>
      <c r="U380" s="10">
        <f>COUNTIF($C$5:$C$491,C380)</f>
        <v>1</v>
      </c>
    </row>
    <row r="381" spans="1:22" ht="71.25" customHeight="1" x14ac:dyDescent="0.25">
      <c r="A381" s="12">
        <v>274873</v>
      </c>
      <c r="B381" s="13" t="s">
        <v>609</v>
      </c>
      <c r="C381" s="13" t="s">
        <v>610</v>
      </c>
      <c r="D381" s="13" t="s">
        <v>135</v>
      </c>
      <c r="E381" s="12">
        <v>3106200</v>
      </c>
      <c r="F381" s="13" t="s">
        <v>18</v>
      </c>
      <c r="G381" s="13" t="str">
        <f>R381</f>
        <v>Região Intermediária de Belo Horizonte</v>
      </c>
      <c r="H381" s="14">
        <f>VLOOKUP(E381,Planilha1!A:D,4,FALSE)</f>
        <v>0.81</v>
      </c>
      <c r="I381" s="13" t="s">
        <v>12</v>
      </c>
      <c r="J381" s="13" t="s">
        <v>13</v>
      </c>
      <c r="K381" s="13" t="s">
        <v>12</v>
      </c>
      <c r="L381" s="13" t="s">
        <v>12</v>
      </c>
      <c r="M381" s="13" t="s">
        <v>12</v>
      </c>
      <c r="N381" s="13" t="s">
        <v>13</v>
      </c>
      <c r="O381" s="15" t="s">
        <v>611</v>
      </c>
      <c r="P381" s="15" t="s">
        <v>2097</v>
      </c>
      <c r="Q381" s="13" t="s">
        <v>123</v>
      </c>
      <c r="R381" s="9" t="str">
        <f>VLOOKUP(E381,Planilha1!A:D,3,FALSE)</f>
        <v>Região Intermediária de Belo Horizonte</v>
      </c>
      <c r="S381" s="10">
        <f>COUNTIFS($A$5:$A$491,A381)</f>
        <v>1</v>
      </c>
      <c r="T381" s="10">
        <f>COUNTIF($B$5:$B$491,B381)</f>
        <v>1</v>
      </c>
      <c r="U381" s="10">
        <f>COUNTIF($C$5:$C$491,C381)</f>
        <v>1</v>
      </c>
    </row>
    <row r="382" spans="1:22" ht="71.25" customHeight="1" x14ac:dyDescent="0.25">
      <c r="A382" s="12">
        <v>274912</v>
      </c>
      <c r="B382" s="13" t="s">
        <v>1086</v>
      </c>
      <c r="C382" s="13" t="s">
        <v>1087</v>
      </c>
      <c r="D382" s="13" t="s">
        <v>126</v>
      </c>
      <c r="E382" s="12">
        <v>3106200</v>
      </c>
      <c r="F382" s="13" t="s">
        <v>18</v>
      </c>
      <c r="G382" s="13" t="str">
        <f>R382</f>
        <v>Região Intermediária de Belo Horizonte</v>
      </c>
      <c r="H382" s="14">
        <f>VLOOKUP(E382,Planilha1!A:D,4,FALSE)</f>
        <v>0.81</v>
      </c>
      <c r="I382" s="13" t="s">
        <v>12</v>
      </c>
      <c r="J382" s="13" t="s">
        <v>12</v>
      </c>
      <c r="K382" s="13" t="s">
        <v>12</v>
      </c>
      <c r="L382" s="13" t="s">
        <v>12</v>
      </c>
      <c r="M382" s="13" t="s">
        <v>12</v>
      </c>
      <c r="N382" s="13" t="s">
        <v>13</v>
      </c>
      <c r="O382" s="15" t="s">
        <v>459</v>
      </c>
      <c r="P382" s="15" t="s">
        <v>2097</v>
      </c>
      <c r="Q382" s="13" t="s">
        <v>123</v>
      </c>
      <c r="R382" s="9" t="str">
        <f>VLOOKUP(E382,Planilha1!A:D,3,FALSE)</f>
        <v>Região Intermediária de Belo Horizonte</v>
      </c>
      <c r="S382" s="10">
        <f>COUNTIFS($A$5:$A$491,A382)</f>
        <v>1</v>
      </c>
      <c r="T382" s="10">
        <f>COUNTIF($B$5:$B$491,B382)</f>
        <v>1</v>
      </c>
      <c r="U382" s="10">
        <f>COUNTIF($C$5:$C$491,C382)</f>
        <v>1</v>
      </c>
    </row>
    <row r="383" spans="1:22" ht="71.25" customHeight="1" x14ac:dyDescent="0.25">
      <c r="A383" s="12">
        <v>274942</v>
      </c>
      <c r="B383" s="13" t="s">
        <v>1234</v>
      </c>
      <c r="C383" s="13" t="s">
        <v>1235</v>
      </c>
      <c r="D383" s="13" t="s">
        <v>126</v>
      </c>
      <c r="E383" s="12">
        <v>3138203</v>
      </c>
      <c r="F383" s="13" t="s">
        <v>1236</v>
      </c>
      <c r="G383" s="13" t="str">
        <f>R383</f>
        <v>Região Intermediária de Varginha</v>
      </c>
      <c r="H383" s="14">
        <f>VLOOKUP(E383,Planilha1!A:D,4,FALSE)</f>
        <v>0.78200000000000003</v>
      </c>
      <c r="I383" s="13" t="s">
        <v>12</v>
      </c>
      <c r="J383" s="13" t="s">
        <v>12</v>
      </c>
      <c r="K383" s="13" t="s">
        <v>12</v>
      </c>
      <c r="L383" s="13" t="s">
        <v>12</v>
      </c>
      <c r="M383" s="13" t="s">
        <v>12</v>
      </c>
      <c r="N383" s="13" t="s">
        <v>13</v>
      </c>
      <c r="O383" s="15" t="s">
        <v>90</v>
      </c>
      <c r="P383" s="15" t="s">
        <v>2097</v>
      </c>
      <c r="Q383" s="13" t="s">
        <v>123</v>
      </c>
      <c r="R383" s="9" t="str">
        <f>VLOOKUP(E383,Planilha1!A:D,3,FALSE)</f>
        <v>Região Intermediária de Varginha</v>
      </c>
      <c r="S383" s="10">
        <f>COUNTIFS($A$5:$A$491,A383)</f>
        <v>1</v>
      </c>
      <c r="T383" s="10">
        <f>COUNTIF($B$5:$B$491,B383)</f>
        <v>1</v>
      </c>
      <c r="U383" s="10">
        <f>COUNTIF($C$5:$C$491,C383)</f>
        <v>1</v>
      </c>
    </row>
    <row r="384" spans="1:22" ht="71.25" customHeight="1" x14ac:dyDescent="0.25">
      <c r="A384" s="12">
        <v>274954</v>
      </c>
      <c r="B384" s="13" t="s">
        <v>1084</v>
      </c>
      <c r="C384" s="13" t="s">
        <v>1085</v>
      </c>
      <c r="D384" s="13" t="s">
        <v>126</v>
      </c>
      <c r="E384" s="12">
        <v>3106200</v>
      </c>
      <c r="F384" s="13" t="s">
        <v>18</v>
      </c>
      <c r="G384" s="13" t="str">
        <f>R384</f>
        <v>Região Intermediária de Belo Horizonte</v>
      </c>
      <c r="H384" s="14">
        <f>VLOOKUP(E384,Planilha1!A:D,4,FALSE)</f>
        <v>0.81</v>
      </c>
      <c r="I384" s="13" t="s">
        <v>12</v>
      </c>
      <c r="J384" s="13" t="s">
        <v>12</v>
      </c>
      <c r="K384" s="13" t="s">
        <v>12</v>
      </c>
      <c r="L384" s="13" t="s">
        <v>12</v>
      </c>
      <c r="M384" s="13" t="s">
        <v>12</v>
      </c>
      <c r="N384" s="13" t="s">
        <v>12</v>
      </c>
      <c r="O384" s="15" t="s">
        <v>1042</v>
      </c>
      <c r="P384" s="15" t="s">
        <v>2097</v>
      </c>
      <c r="Q384" s="13" t="s">
        <v>123</v>
      </c>
      <c r="R384" s="9" t="str">
        <f>VLOOKUP(E384,Planilha1!A:D,3,FALSE)</f>
        <v>Região Intermediária de Belo Horizonte</v>
      </c>
      <c r="S384" s="10">
        <f>COUNTIFS($A$5:$A$491,A384)</f>
        <v>1</v>
      </c>
      <c r="T384" s="10">
        <f>COUNTIF($B$5:$B$491,B384)</f>
        <v>1</v>
      </c>
      <c r="U384" s="10">
        <f>COUNTIF($C$5:$C$491,C384)</f>
        <v>1</v>
      </c>
    </row>
    <row r="385" spans="1:22" ht="71.25" customHeight="1" x14ac:dyDescent="0.25">
      <c r="A385" s="12">
        <v>274958</v>
      </c>
      <c r="B385" s="13" t="s">
        <v>801</v>
      </c>
      <c r="C385" s="13" t="s">
        <v>802</v>
      </c>
      <c r="D385" s="13" t="s">
        <v>126</v>
      </c>
      <c r="E385" s="12">
        <v>3106200</v>
      </c>
      <c r="F385" s="13" t="s">
        <v>18</v>
      </c>
      <c r="G385" s="13" t="str">
        <f>R385</f>
        <v>Região Intermediária de Belo Horizonte</v>
      </c>
      <c r="H385" s="14">
        <f>VLOOKUP(E385,Planilha1!A:D,4,FALSE)</f>
        <v>0.81</v>
      </c>
      <c r="I385" s="13" t="s">
        <v>12</v>
      </c>
      <c r="J385" s="13" t="s">
        <v>12</v>
      </c>
      <c r="K385" s="13" t="s">
        <v>12</v>
      </c>
      <c r="L385" s="13" t="s">
        <v>12</v>
      </c>
      <c r="M385" s="13" t="s">
        <v>12</v>
      </c>
      <c r="N385" s="13" t="s">
        <v>12</v>
      </c>
      <c r="O385" s="15" t="s">
        <v>803</v>
      </c>
      <c r="P385" s="15" t="s">
        <v>2097</v>
      </c>
      <c r="Q385" s="13" t="s">
        <v>123</v>
      </c>
      <c r="R385" s="9" t="str">
        <f>VLOOKUP(E385,Planilha1!A:D,3,FALSE)</f>
        <v>Região Intermediária de Belo Horizonte</v>
      </c>
      <c r="S385" s="10">
        <f>COUNTIFS($A$5:$A$491,A385)</f>
        <v>1</v>
      </c>
      <c r="T385" s="10">
        <f>COUNTIF($B$5:$B$491,B385)</f>
        <v>1</v>
      </c>
      <c r="U385" s="10">
        <f>COUNTIF($C$5:$C$491,C385)</f>
        <v>1</v>
      </c>
    </row>
    <row r="386" spans="1:22" ht="71.25" customHeight="1" x14ac:dyDescent="0.25">
      <c r="A386" s="12">
        <v>274962</v>
      </c>
      <c r="B386" s="13" t="s">
        <v>966</v>
      </c>
      <c r="C386" s="13" t="s">
        <v>967</v>
      </c>
      <c r="D386" s="13" t="s">
        <v>126</v>
      </c>
      <c r="E386" s="12">
        <v>3106200</v>
      </c>
      <c r="F386" s="13" t="s">
        <v>18</v>
      </c>
      <c r="G386" s="13" t="str">
        <f>R386</f>
        <v>Região Intermediária de Belo Horizonte</v>
      </c>
      <c r="H386" s="14">
        <f>VLOOKUP(E386,Planilha1!A:D,4,FALSE)</f>
        <v>0.81</v>
      </c>
      <c r="I386" s="13" t="s">
        <v>12</v>
      </c>
      <c r="J386" s="13" t="s">
        <v>12</v>
      </c>
      <c r="K386" s="13" t="s">
        <v>12</v>
      </c>
      <c r="L386" s="13" t="s">
        <v>12</v>
      </c>
      <c r="M386" s="13" t="s">
        <v>12</v>
      </c>
      <c r="N386" s="13" t="s">
        <v>12</v>
      </c>
      <c r="O386" s="15" t="s">
        <v>968</v>
      </c>
      <c r="P386" s="15" t="s">
        <v>2097</v>
      </c>
      <c r="Q386" s="13" t="s">
        <v>123</v>
      </c>
      <c r="R386" s="9" t="str">
        <f>VLOOKUP(E386,Planilha1!A:D,3,FALSE)</f>
        <v>Região Intermediária de Belo Horizonte</v>
      </c>
      <c r="S386" s="10">
        <f>COUNTIFS($A$5:$A$491,A386)</f>
        <v>1</v>
      </c>
      <c r="T386" s="10">
        <f>COUNTIF($B$5:$B$491,B386)</f>
        <v>1</v>
      </c>
      <c r="U386" s="10">
        <f>COUNTIF($C$5:$C$491,C386)</f>
        <v>1</v>
      </c>
    </row>
    <row r="387" spans="1:22" ht="71.25" customHeight="1" x14ac:dyDescent="0.25">
      <c r="A387" s="12">
        <v>274985</v>
      </c>
      <c r="B387" s="13" t="s">
        <v>1082</v>
      </c>
      <c r="C387" s="13" t="s">
        <v>1083</v>
      </c>
      <c r="D387" s="13" t="s">
        <v>135</v>
      </c>
      <c r="E387" s="12">
        <v>3106200</v>
      </c>
      <c r="F387" s="13" t="s">
        <v>18</v>
      </c>
      <c r="G387" s="13" t="str">
        <f>R387</f>
        <v>Região Intermediária de Belo Horizonte</v>
      </c>
      <c r="H387" s="14">
        <f>VLOOKUP(E387,Planilha1!A:D,4,FALSE)</f>
        <v>0.81</v>
      </c>
      <c r="I387" s="13" t="s">
        <v>13</v>
      </c>
      <c r="J387" s="13" t="s">
        <v>13</v>
      </c>
      <c r="K387" s="13" t="s">
        <v>12</v>
      </c>
      <c r="L387" s="13" t="s">
        <v>12</v>
      </c>
      <c r="M387" s="13" t="s">
        <v>12</v>
      </c>
      <c r="N387" s="13" t="s">
        <v>13</v>
      </c>
      <c r="O387" s="15" t="s">
        <v>434</v>
      </c>
      <c r="P387" s="15" t="s">
        <v>2097</v>
      </c>
      <c r="Q387" s="13" t="s">
        <v>123</v>
      </c>
      <c r="R387" s="9" t="str">
        <f>VLOOKUP(E387,Planilha1!A:D,3,FALSE)</f>
        <v>Região Intermediária de Belo Horizonte</v>
      </c>
      <c r="S387" s="10">
        <f>COUNTIFS($A$5:$A$491,A387)</f>
        <v>1</v>
      </c>
      <c r="T387" s="10">
        <f>COUNTIF($B$5:$B$491,B387)</f>
        <v>1</v>
      </c>
      <c r="U387" s="10">
        <f>COUNTIF($C$5:$C$491,C387)</f>
        <v>1</v>
      </c>
    </row>
    <row r="388" spans="1:22" ht="71.25" customHeight="1" x14ac:dyDescent="0.25">
      <c r="A388" s="12">
        <v>275040</v>
      </c>
      <c r="B388" s="13" t="s">
        <v>556</v>
      </c>
      <c r="C388" s="13" t="s">
        <v>557</v>
      </c>
      <c r="D388" s="13" t="s">
        <v>126</v>
      </c>
      <c r="E388" s="12">
        <v>3106705</v>
      </c>
      <c r="F388" s="13" t="s">
        <v>18</v>
      </c>
      <c r="G388" s="13" t="str">
        <f>R388</f>
        <v>Região Intermediária de Belo Horizonte</v>
      </c>
      <c r="H388" s="14">
        <f>VLOOKUP(E388,Planilha1!A:D,4,FALSE)</f>
        <v>0.749</v>
      </c>
      <c r="I388" s="13" t="s">
        <v>12</v>
      </c>
      <c r="J388" s="13" t="s">
        <v>13</v>
      </c>
      <c r="K388" s="13" t="s">
        <v>12</v>
      </c>
      <c r="L388" s="13" t="s">
        <v>12</v>
      </c>
      <c r="M388" s="13" t="s">
        <v>12</v>
      </c>
      <c r="N388" s="13" t="s">
        <v>12</v>
      </c>
      <c r="O388" s="15" t="s">
        <v>558</v>
      </c>
      <c r="P388" s="15" t="s">
        <v>2097</v>
      </c>
      <c r="Q388" s="13" t="s">
        <v>123</v>
      </c>
      <c r="R388" s="9" t="str">
        <f>VLOOKUP(E388,Planilha1!A:D,3,FALSE)</f>
        <v>Região Intermediária de Belo Horizonte</v>
      </c>
      <c r="S388" s="10">
        <f>COUNTIFS($A$5:$A$491,A388)</f>
        <v>1</v>
      </c>
      <c r="T388" s="10">
        <f>COUNTIF($B$5:$B$491,B388)</f>
        <v>1</v>
      </c>
      <c r="U388" s="10">
        <f>COUNTIF($C$5:$C$491,C388)</f>
        <v>1</v>
      </c>
    </row>
    <row r="389" spans="1:22" ht="71.25" customHeight="1" x14ac:dyDescent="0.25">
      <c r="A389" s="12">
        <v>275068</v>
      </c>
      <c r="B389" s="13" t="s">
        <v>887</v>
      </c>
      <c r="C389" s="13" t="s">
        <v>888</v>
      </c>
      <c r="D389" s="13" t="s">
        <v>135</v>
      </c>
      <c r="E389" s="12">
        <v>3106200</v>
      </c>
      <c r="F389" s="13" t="s">
        <v>18</v>
      </c>
      <c r="G389" s="13" t="str">
        <f>R389</f>
        <v>Região Intermediária de Belo Horizonte</v>
      </c>
      <c r="H389" s="14">
        <f>VLOOKUP(E389,Planilha1!A:D,4,FALSE)</f>
        <v>0.81</v>
      </c>
      <c r="I389" s="13" t="s">
        <v>12</v>
      </c>
      <c r="J389" s="13" t="s">
        <v>12</v>
      </c>
      <c r="K389" s="13" t="s">
        <v>12</v>
      </c>
      <c r="L389" s="13" t="s">
        <v>12</v>
      </c>
      <c r="M389" s="13" t="s">
        <v>12</v>
      </c>
      <c r="N389" s="13" t="s">
        <v>12</v>
      </c>
      <c r="O389" s="15" t="s">
        <v>616</v>
      </c>
      <c r="P389" s="15" t="s">
        <v>2097</v>
      </c>
      <c r="Q389" s="13" t="s">
        <v>123</v>
      </c>
      <c r="R389" s="9" t="str">
        <f>VLOOKUP(E389,Planilha1!A:D,3,FALSE)</f>
        <v>Região Intermediária de Belo Horizonte</v>
      </c>
      <c r="S389" s="10">
        <f>COUNTIFS($A$5:$A$491,A389)</f>
        <v>1</v>
      </c>
      <c r="T389" s="10">
        <f>COUNTIF($B$5:$B$491,B389)</f>
        <v>1</v>
      </c>
      <c r="U389" s="10">
        <f>COUNTIF($C$5:$C$491,C389)</f>
        <v>1</v>
      </c>
    </row>
    <row r="390" spans="1:22" ht="71.25" customHeight="1" x14ac:dyDescent="0.25">
      <c r="A390" s="12">
        <v>275084</v>
      </c>
      <c r="B390" s="13" t="s">
        <v>798</v>
      </c>
      <c r="C390" s="13" t="s">
        <v>799</v>
      </c>
      <c r="D390" s="13" t="s">
        <v>126</v>
      </c>
      <c r="E390" s="12">
        <v>3106200</v>
      </c>
      <c r="F390" s="13" t="s">
        <v>30</v>
      </c>
      <c r="G390" s="13" t="str">
        <f>R390</f>
        <v>Região Intermediária de Belo Horizonte</v>
      </c>
      <c r="H390" s="14">
        <f>VLOOKUP(E390,Planilha1!A:D,4,FALSE)</f>
        <v>0.81</v>
      </c>
      <c r="I390" s="13" t="s">
        <v>12</v>
      </c>
      <c r="J390" s="13" t="s">
        <v>13</v>
      </c>
      <c r="K390" s="13" t="s">
        <v>12</v>
      </c>
      <c r="L390" s="13" t="s">
        <v>12</v>
      </c>
      <c r="M390" s="13" t="s">
        <v>12</v>
      </c>
      <c r="N390" s="13" t="s">
        <v>12</v>
      </c>
      <c r="O390" s="15" t="s">
        <v>800</v>
      </c>
      <c r="P390" s="15" t="s">
        <v>2097</v>
      </c>
      <c r="Q390" s="13" t="s">
        <v>123</v>
      </c>
      <c r="R390" s="9" t="str">
        <f>VLOOKUP(E390,Planilha1!A:D,3,FALSE)</f>
        <v>Região Intermediária de Belo Horizonte</v>
      </c>
      <c r="S390" s="10">
        <f>COUNTIFS($A$5:$A$491,A390)</f>
        <v>1</v>
      </c>
      <c r="T390" s="10">
        <f>COUNTIF($B$5:$B$491,B390)</f>
        <v>1</v>
      </c>
      <c r="U390" s="10">
        <f>COUNTIF($C$5:$C$491,C390)</f>
        <v>1</v>
      </c>
    </row>
    <row r="391" spans="1:22" ht="71.25" customHeight="1" x14ac:dyDescent="0.25">
      <c r="A391" s="12">
        <v>275090</v>
      </c>
      <c r="B391" s="13" t="s">
        <v>390</v>
      </c>
      <c r="C391" s="13" t="s">
        <v>586</v>
      </c>
      <c r="D391" s="13" t="s">
        <v>126</v>
      </c>
      <c r="E391" s="12">
        <v>3106200</v>
      </c>
      <c r="F391" s="13" t="s">
        <v>18</v>
      </c>
      <c r="G391" s="13" t="str">
        <f>R391</f>
        <v>Região Intermediária de Belo Horizonte</v>
      </c>
      <c r="H391" s="14">
        <f>VLOOKUP(E391,Planilha1!A:D,4,FALSE)</f>
        <v>0.81</v>
      </c>
      <c r="I391" s="13" t="s">
        <v>12</v>
      </c>
      <c r="J391" s="13" t="s">
        <v>12</v>
      </c>
      <c r="K391" s="13" t="s">
        <v>12</v>
      </c>
      <c r="L391" s="13" t="s">
        <v>12</v>
      </c>
      <c r="M391" s="13" t="s">
        <v>12</v>
      </c>
      <c r="N391" s="13" t="s">
        <v>13</v>
      </c>
      <c r="O391" s="15" t="s">
        <v>188</v>
      </c>
      <c r="P391" s="15" t="s">
        <v>2097</v>
      </c>
      <c r="Q391" s="13" t="s">
        <v>123</v>
      </c>
      <c r="R391" s="9" t="str">
        <f>VLOOKUP(E391,Planilha1!A:D,3,FALSE)</f>
        <v>Região Intermediária de Belo Horizonte</v>
      </c>
      <c r="S391" s="10">
        <f>COUNTIFS($A$5:$A$491,A391)</f>
        <v>1</v>
      </c>
      <c r="T391" s="10">
        <f>COUNTIF($B$5:$B$491,B391)</f>
        <v>2</v>
      </c>
      <c r="U391" s="10">
        <f>COUNTIF($C$5:$C$491,C391)</f>
        <v>2</v>
      </c>
    </row>
    <row r="392" spans="1:22" ht="71.25" customHeight="1" x14ac:dyDescent="0.25">
      <c r="A392" s="12">
        <v>275118</v>
      </c>
      <c r="B392" s="13" t="s">
        <v>606</v>
      </c>
      <c r="C392" s="13" t="s">
        <v>607</v>
      </c>
      <c r="D392" s="13" t="s">
        <v>126</v>
      </c>
      <c r="E392" s="12">
        <v>3151800</v>
      </c>
      <c r="F392" s="13" t="s">
        <v>15</v>
      </c>
      <c r="G392" s="13" t="str">
        <f>R392</f>
        <v>Região Intermediária de Pouso Alegre</v>
      </c>
      <c r="H392" s="14">
        <f>VLOOKUP(E392,Planilha1!A:D,4,FALSE)</f>
        <v>0.77900000000000003</v>
      </c>
      <c r="I392" s="13" t="s">
        <v>13</v>
      </c>
      <c r="J392" s="13" t="s">
        <v>12</v>
      </c>
      <c r="K392" s="13" t="s">
        <v>12</v>
      </c>
      <c r="L392" s="13" t="s">
        <v>12</v>
      </c>
      <c r="M392" s="13" t="s">
        <v>12</v>
      </c>
      <c r="N392" s="13" t="s">
        <v>13</v>
      </c>
      <c r="O392" s="15" t="s">
        <v>608</v>
      </c>
      <c r="P392" s="15" t="s">
        <v>2097</v>
      </c>
      <c r="Q392" s="13" t="s">
        <v>123</v>
      </c>
      <c r="R392" s="9" t="str">
        <f>VLOOKUP(E392,Planilha1!A:D,3,FALSE)</f>
        <v>Região Intermediária de Pouso Alegre</v>
      </c>
      <c r="S392" s="10">
        <f>COUNTIFS($A$5:$A$491,A392)</f>
        <v>1</v>
      </c>
      <c r="T392" s="10">
        <f>COUNTIF($B$5:$B$491,B392)</f>
        <v>1</v>
      </c>
      <c r="U392" s="10">
        <f>COUNTIF($C$5:$C$491,C392)</f>
        <v>1</v>
      </c>
      <c r="V392" s="8">
        <f>COUNTIF(I392:N392,"Sim")</f>
        <v>2</v>
      </c>
    </row>
    <row r="393" spans="1:22" ht="71.25" customHeight="1" x14ac:dyDescent="0.25">
      <c r="A393" s="12">
        <v>275176</v>
      </c>
      <c r="B393" s="13" t="s">
        <v>1080</v>
      </c>
      <c r="C393" s="13" t="s">
        <v>1081</v>
      </c>
      <c r="D393" s="13" t="s">
        <v>126</v>
      </c>
      <c r="E393" s="12">
        <v>3118601</v>
      </c>
      <c r="F393" s="13" t="s">
        <v>40</v>
      </c>
      <c r="G393" s="13" t="str">
        <f>R393</f>
        <v>Região Intermediária de Belo Horizonte</v>
      </c>
      <c r="H393" s="14">
        <f>VLOOKUP(E393,Planilha1!A:D,4,FALSE)</f>
        <v>0.75600000000000001</v>
      </c>
      <c r="I393" s="13" t="s">
        <v>12</v>
      </c>
      <c r="J393" s="13" t="s">
        <v>12</v>
      </c>
      <c r="K393" s="13" t="s">
        <v>12</v>
      </c>
      <c r="L393" s="13" t="s">
        <v>12</v>
      </c>
      <c r="M393" s="13" t="s">
        <v>12</v>
      </c>
      <c r="N393" s="13" t="s">
        <v>13</v>
      </c>
      <c r="O393" s="15" t="s">
        <v>718</v>
      </c>
      <c r="P393" s="15" t="s">
        <v>2097</v>
      </c>
      <c r="Q393" s="13" t="s">
        <v>123</v>
      </c>
      <c r="R393" s="9" t="str">
        <f>VLOOKUP(E393,Planilha1!A:D,3,FALSE)</f>
        <v>Região Intermediária de Belo Horizonte</v>
      </c>
      <c r="S393" s="10">
        <f>COUNTIFS($A$5:$A$491,A393)</f>
        <v>1</v>
      </c>
      <c r="T393" s="10">
        <f>COUNTIF($B$5:$B$491,B393)</f>
        <v>1</v>
      </c>
      <c r="U393" s="10">
        <f>COUNTIF($C$5:$C$491,C393)</f>
        <v>1</v>
      </c>
    </row>
    <row r="394" spans="1:22" ht="71.25" customHeight="1" x14ac:dyDescent="0.25">
      <c r="A394" s="12">
        <v>275200</v>
      </c>
      <c r="B394" s="13" t="s">
        <v>412</v>
      </c>
      <c r="C394" s="13" t="s">
        <v>413</v>
      </c>
      <c r="D394" s="13" t="s">
        <v>135</v>
      </c>
      <c r="E394" s="12">
        <v>3106200</v>
      </c>
      <c r="F394" s="13" t="s">
        <v>30</v>
      </c>
      <c r="G394" s="13" t="str">
        <f>R394</f>
        <v>Região Intermediária de Belo Horizonte</v>
      </c>
      <c r="H394" s="14">
        <f>VLOOKUP(E394,Planilha1!A:D,4,FALSE)</f>
        <v>0.81</v>
      </c>
      <c r="I394" s="13" t="s">
        <v>13</v>
      </c>
      <c r="J394" s="13" t="s">
        <v>12</v>
      </c>
      <c r="K394" s="13" t="s">
        <v>12</v>
      </c>
      <c r="L394" s="13" t="s">
        <v>12</v>
      </c>
      <c r="M394" s="13" t="s">
        <v>12</v>
      </c>
      <c r="N394" s="13" t="s">
        <v>12</v>
      </c>
      <c r="O394" s="15" t="s">
        <v>414</v>
      </c>
      <c r="P394" s="15" t="s">
        <v>2097</v>
      </c>
      <c r="Q394" s="13" t="s">
        <v>123</v>
      </c>
      <c r="R394" s="9" t="str">
        <f>VLOOKUP(E394,Planilha1!A:D,3,FALSE)</f>
        <v>Região Intermediária de Belo Horizonte</v>
      </c>
      <c r="S394" s="10">
        <f>COUNTIFS($A$5:$A$491,A394)</f>
        <v>1</v>
      </c>
      <c r="T394" s="10">
        <f>COUNTIF($B$5:$B$491,B394)</f>
        <v>1</v>
      </c>
      <c r="U394" s="10">
        <f>COUNTIF($C$5:$C$491,C394)</f>
        <v>1</v>
      </c>
    </row>
    <row r="395" spans="1:22" ht="71.25" customHeight="1" x14ac:dyDescent="0.25">
      <c r="A395" s="12">
        <v>275204</v>
      </c>
      <c r="B395" s="13" t="s">
        <v>553</v>
      </c>
      <c r="C395" s="13" t="s">
        <v>554</v>
      </c>
      <c r="D395" s="13" t="s">
        <v>135</v>
      </c>
      <c r="E395" s="12">
        <v>3106200</v>
      </c>
      <c r="F395" s="13" t="s">
        <v>18</v>
      </c>
      <c r="G395" s="13" t="str">
        <f>R395</f>
        <v>Região Intermediária de Belo Horizonte</v>
      </c>
      <c r="H395" s="14">
        <f>VLOOKUP(E395,Planilha1!A:D,4,FALSE)</f>
        <v>0.81</v>
      </c>
      <c r="I395" s="13" t="s">
        <v>12</v>
      </c>
      <c r="J395" s="13" t="s">
        <v>12</v>
      </c>
      <c r="K395" s="13" t="s">
        <v>12</v>
      </c>
      <c r="L395" s="13" t="s">
        <v>13</v>
      </c>
      <c r="M395" s="13" t="s">
        <v>12</v>
      </c>
      <c r="N395" s="13" t="s">
        <v>12</v>
      </c>
      <c r="O395" s="15" t="s">
        <v>555</v>
      </c>
      <c r="P395" s="15" t="s">
        <v>2097</v>
      </c>
      <c r="Q395" s="13" t="s">
        <v>123</v>
      </c>
      <c r="R395" s="9" t="str">
        <f>VLOOKUP(E395,Planilha1!A:D,3,FALSE)</f>
        <v>Região Intermediária de Belo Horizonte</v>
      </c>
      <c r="S395" s="10">
        <f>COUNTIFS($A$5:$A$491,A395)</f>
        <v>1</v>
      </c>
      <c r="T395" s="10">
        <f>COUNTIF($B$5:$B$491,B395)</f>
        <v>1</v>
      </c>
      <c r="U395" s="10">
        <f>COUNTIF($C$5:$C$491,C395)</f>
        <v>1</v>
      </c>
    </row>
    <row r="396" spans="1:22" ht="71.25" customHeight="1" x14ac:dyDescent="0.25">
      <c r="A396" s="12">
        <v>275249</v>
      </c>
      <c r="B396" s="13" t="s">
        <v>885</v>
      </c>
      <c r="C396" s="13" t="s">
        <v>886</v>
      </c>
      <c r="D396" s="13" t="s">
        <v>135</v>
      </c>
      <c r="E396" s="12">
        <v>3104205</v>
      </c>
      <c r="F396" s="13" t="s">
        <v>340</v>
      </c>
      <c r="G396" s="13" t="str">
        <f>R396</f>
        <v>Região Intermediária de Divinópolis</v>
      </c>
      <c r="H396" s="14">
        <f>VLOOKUP(E396,Planilha1!A:D,4,FALSE)</f>
        <v>0.749</v>
      </c>
      <c r="I396" s="13" t="s">
        <v>12</v>
      </c>
      <c r="J396" s="13" t="s">
        <v>12</v>
      </c>
      <c r="K396" s="13" t="s">
        <v>12</v>
      </c>
      <c r="L396" s="13" t="s">
        <v>12</v>
      </c>
      <c r="M396" s="13" t="s">
        <v>12</v>
      </c>
      <c r="N396" s="13" t="s">
        <v>13</v>
      </c>
      <c r="O396" s="15" t="s">
        <v>754</v>
      </c>
      <c r="P396" s="15" t="s">
        <v>2097</v>
      </c>
      <c r="Q396" s="13" t="s">
        <v>123</v>
      </c>
      <c r="R396" s="9" t="str">
        <f>VLOOKUP(E396,Planilha1!A:D,3,FALSE)</f>
        <v>Região Intermediária de Divinópolis</v>
      </c>
      <c r="S396" s="10">
        <f>COUNTIFS($A$5:$A$491,A396)</f>
        <v>1</v>
      </c>
      <c r="T396" s="10">
        <f>COUNTIF($B$5:$B$491,B396)</f>
        <v>1</v>
      </c>
      <c r="U396" s="10">
        <f>COUNTIF($C$5:$C$491,C396)</f>
        <v>1</v>
      </c>
    </row>
    <row r="397" spans="1:22" ht="71.25" customHeight="1" x14ac:dyDescent="0.25">
      <c r="A397" s="12">
        <v>275267</v>
      </c>
      <c r="B397" s="13" t="s">
        <v>364</v>
      </c>
      <c r="C397" s="13" t="s">
        <v>365</v>
      </c>
      <c r="D397" s="13" t="s">
        <v>135</v>
      </c>
      <c r="E397" s="12">
        <v>3131307</v>
      </c>
      <c r="F397" s="13" t="s">
        <v>52</v>
      </c>
      <c r="G397" s="13" t="str">
        <f>R397</f>
        <v>Região Intermediária de Ipatinga</v>
      </c>
      <c r="H397" s="14">
        <f>VLOOKUP(E397,Planilha1!A:D,4,FALSE)</f>
        <v>0.77100000000000002</v>
      </c>
      <c r="I397" s="13" t="s">
        <v>12</v>
      </c>
      <c r="J397" s="13" t="s">
        <v>12</v>
      </c>
      <c r="K397" s="13" t="s">
        <v>12</v>
      </c>
      <c r="L397" s="13" t="s">
        <v>12</v>
      </c>
      <c r="M397" s="13" t="s">
        <v>12</v>
      </c>
      <c r="N397" s="13" t="s">
        <v>12</v>
      </c>
      <c r="O397" s="15" t="s">
        <v>366</v>
      </c>
      <c r="P397" s="15" t="s">
        <v>2097</v>
      </c>
      <c r="Q397" s="13" t="s">
        <v>123</v>
      </c>
      <c r="R397" s="9" t="str">
        <f>VLOOKUP(E397,Planilha1!A:D,3,FALSE)</f>
        <v>Região Intermediária de Ipatinga</v>
      </c>
      <c r="S397" s="10">
        <f>COUNTIFS($A$5:$A$491,A397)</f>
        <v>1</v>
      </c>
      <c r="T397" s="10">
        <f>COUNTIF($B$5:$B$491,B397)</f>
        <v>1</v>
      </c>
      <c r="U397" s="10">
        <f>COUNTIF($C$5:$C$491,C397)</f>
        <v>1</v>
      </c>
    </row>
    <row r="398" spans="1:22" ht="71.25" customHeight="1" x14ac:dyDescent="0.25">
      <c r="A398" s="12">
        <v>275269</v>
      </c>
      <c r="B398" s="13" t="s">
        <v>267</v>
      </c>
      <c r="C398" s="13" t="s">
        <v>268</v>
      </c>
      <c r="D398" s="13" t="s">
        <v>126</v>
      </c>
      <c r="E398" s="12">
        <v>3163706</v>
      </c>
      <c r="F398" s="13" t="s">
        <v>55</v>
      </c>
      <c r="G398" s="13" t="str">
        <f>R398</f>
        <v>Região Intermediária de Pouso Alegre</v>
      </c>
      <c r="H398" s="14">
        <f>VLOOKUP(E398,Planilha1!A:D,4,FALSE)</f>
        <v>0.75900000000000001</v>
      </c>
      <c r="I398" s="13" t="s">
        <v>12</v>
      </c>
      <c r="J398" s="13" t="s">
        <v>12</v>
      </c>
      <c r="K398" s="13" t="s">
        <v>12</v>
      </c>
      <c r="L398" s="13" t="s">
        <v>12</v>
      </c>
      <c r="M398" s="13" t="s">
        <v>12</v>
      </c>
      <c r="N398" s="13" t="s">
        <v>13</v>
      </c>
      <c r="O398" s="15" t="s">
        <v>164</v>
      </c>
      <c r="P398" s="15" t="s">
        <v>2097</v>
      </c>
      <c r="Q398" s="13" t="s">
        <v>123</v>
      </c>
      <c r="R398" s="9" t="str">
        <f>VLOOKUP(E398,Planilha1!A:D,3,FALSE)</f>
        <v>Região Intermediária de Pouso Alegre</v>
      </c>
      <c r="S398" s="10">
        <f>COUNTIFS($A$5:$A$491,A398)</f>
        <v>1</v>
      </c>
      <c r="T398" s="10">
        <f>COUNTIF($B$5:$B$491,B398)</f>
        <v>1</v>
      </c>
      <c r="U398" s="10">
        <f>COUNTIF($C$5:$C$491,C398)</f>
        <v>2</v>
      </c>
    </row>
    <row r="399" spans="1:22" ht="71.25" customHeight="1" x14ac:dyDescent="0.25">
      <c r="A399" s="12">
        <v>275289</v>
      </c>
      <c r="B399" s="13" t="s">
        <v>179</v>
      </c>
      <c r="C399" s="13" t="s">
        <v>180</v>
      </c>
      <c r="D399" s="13" t="s">
        <v>126</v>
      </c>
      <c r="E399" s="12">
        <v>3118601</v>
      </c>
      <c r="F399" s="13" t="s">
        <v>58</v>
      </c>
      <c r="G399" s="13" t="str">
        <f>R399</f>
        <v>Região Intermediária de Belo Horizonte</v>
      </c>
      <c r="H399" s="14">
        <f>VLOOKUP(E399,Planilha1!A:D,4,FALSE)</f>
        <v>0.75600000000000001</v>
      </c>
      <c r="I399" s="13" t="s">
        <v>13</v>
      </c>
      <c r="J399" s="13" t="s">
        <v>13</v>
      </c>
      <c r="K399" s="13" t="s">
        <v>12</v>
      </c>
      <c r="L399" s="13" t="s">
        <v>12</v>
      </c>
      <c r="M399" s="13" t="s">
        <v>12</v>
      </c>
      <c r="N399" s="13" t="s">
        <v>13</v>
      </c>
      <c r="O399" s="15" t="s">
        <v>1306</v>
      </c>
      <c r="P399" s="15" t="s">
        <v>2097</v>
      </c>
      <c r="Q399" s="13" t="s">
        <v>123</v>
      </c>
      <c r="R399" s="9" t="str">
        <f>VLOOKUP(E399,Planilha1!A:D,3,FALSE)</f>
        <v>Região Intermediária de Belo Horizonte</v>
      </c>
      <c r="S399" s="10">
        <f>COUNTIFS($A$5:$A$491,A399)</f>
        <v>1</v>
      </c>
      <c r="T399" s="10">
        <f>COUNTIF($B$5:$B$491,B399)</f>
        <v>1</v>
      </c>
      <c r="U399" s="10">
        <f>COUNTIF($C$5:$C$491,C399)</f>
        <v>1</v>
      </c>
    </row>
    <row r="400" spans="1:22" ht="71.25" customHeight="1" x14ac:dyDescent="0.25">
      <c r="A400" s="12">
        <v>275338</v>
      </c>
      <c r="B400" s="13" t="s">
        <v>685</v>
      </c>
      <c r="C400" s="13" t="s">
        <v>686</v>
      </c>
      <c r="D400" s="13" t="s">
        <v>126</v>
      </c>
      <c r="E400" s="12">
        <v>3145901</v>
      </c>
      <c r="F400" s="13" t="s">
        <v>84</v>
      </c>
      <c r="G400" s="13" t="str">
        <f>R400</f>
        <v>Região Intermediária de Barbacena</v>
      </c>
      <c r="H400" s="14">
        <f>VLOOKUP(E400,Planilha1!A:D,4,FALSE)</f>
        <v>0.76400000000000001</v>
      </c>
      <c r="I400" s="13" t="s">
        <v>12</v>
      </c>
      <c r="J400" s="13" t="s">
        <v>12</v>
      </c>
      <c r="K400" s="13" t="s">
        <v>12</v>
      </c>
      <c r="L400" s="13" t="s">
        <v>12</v>
      </c>
      <c r="M400" s="13" t="s">
        <v>12</v>
      </c>
      <c r="N400" s="13" t="s">
        <v>13</v>
      </c>
      <c r="O400" s="15" t="s">
        <v>90</v>
      </c>
      <c r="P400" s="15" t="s">
        <v>2097</v>
      </c>
      <c r="Q400" s="13" t="s">
        <v>123</v>
      </c>
      <c r="R400" s="9" t="str">
        <f>VLOOKUP(E400,Planilha1!A:D,3,FALSE)</f>
        <v>Região Intermediária de Barbacena</v>
      </c>
      <c r="S400" s="10">
        <f>COUNTIFS($A$5:$A$491,A400)</f>
        <v>1</v>
      </c>
      <c r="T400" s="10">
        <f>COUNTIF($B$5:$B$491,B400)</f>
        <v>1</v>
      </c>
      <c r="U400" s="10">
        <f>COUNTIF($C$5:$C$491,C400)</f>
        <v>1</v>
      </c>
    </row>
    <row r="401" spans="1:22" ht="71.25" customHeight="1" x14ac:dyDescent="0.25">
      <c r="A401" s="12">
        <v>275420</v>
      </c>
      <c r="B401" s="13" t="s">
        <v>689</v>
      </c>
      <c r="C401" s="13" t="s">
        <v>690</v>
      </c>
      <c r="D401" s="13" t="s">
        <v>126</v>
      </c>
      <c r="E401" s="12">
        <v>3136702</v>
      </c>
      <c r="F401" s="13" t="s">
        <v>42</v>
      </c>
      <c r="G401" s="13" t="str">
        <f>R401</f>
        <v>Região Intermediária de Juíz de Fora</v>
      </c>
      <c r="H401" s="14">
        <f>VLOOKUP(E401,Planilha1!A:D,4,FALSE)</f>
        <v>0.77800000000000002</v>
      </c>
      <c r="I401" s="13" t="s">
        <v>12</v>
      </c>
      <c r="J401" s="13" t="s">
        <v>12</v>
      </c>
      <c r="K401" s="13" t="s">
        <v>12</v>
      </c>
      <c r="L401" s="13" t="s">
        <v>12</v>
      </c>
      <c r="M401" s="13" t="s">
        <v>12</v>
      </c>
      <c r="N401" s="13" t="s">
        <v>12</v>
      </c>
      <c r="O401" s="15" t="s">
        <v>90</v>
      </c>
      <c r="P401" s="15" t="s">
        <v>2097</v>
      </c>
      <c r="Q401" s="13" t="s">
        <v>123</v>
      </c>
      <c r="R401" s="9" t="str">
        <f>VLOOKUP(E401,Planilha1!A:D,3,FALSE)</f>
        <v>Região Intermediária de Juíz de Fora</v>
      </c>
      <c r="S401" s="10">
        <f>COUNTIFS($A$5:$A$491,A401)</f>
        <v>1</v>
      </c>
      <c r="T401" s="10">
        <f>COUNTIF($B$5:$B$491,B401)</f>
        <v>1</v>
      </c>
      <c r="U401" s="10">
        <f>COUNTIF($C$5:$C$491,C401)</f>
        <v>1</v>
      </c>
    </row>
    <row r="402" spans="1:22" ht="71.25" customHeight="1" x14ac:dyDescent="0.25">
      <c r="A402" s="12">
        <v>275443</v>
      </c>
      <c r="B402" s="13" t="s">
        <v>844</v>
      </c>
      <c r="C402" s="13" t="s">
        <v>845</v>
      </c>
      <c r="D402" s="13" t="s">
        <v>126</v>
      </c>
      <c r="E402" s="12">
        <v>3128006</v>
      </c>
      <c r="F402" s="13" t="s">
        <v>846</v>
      </c>
      <c r="G402" s="13" t="str">
        <f>R402</f>
        <v>Região Intermediária de Governador Valadares</v>
      </c>
      <c r="H402" s="14">
        <f>VLOOKUP(E402,Planilha1!A:D,4,FALSE)</f>
        <v>0.68600000000000005</v>
      </c>
      <c r="I402" s="13" t="s">
        <v>12</v>
      </c>
      <c r="J402" s="13" t="s">
        <v>13</v>
      </c>
      <c r="K402" s="13" t="s">
        <v>12</v>
      </c>
      <c r="L402" s="13" t="s">
        <v>12</v>
      </c>
      <c r="M402" s="13" t="s">
        <v>12</v>
      </c>
      <c r="N402" s="13" t="s">
        <v>12</v>
      </c>
      <c r="O402" s="15" t="s">
        <v>847</v>
      </c>
      <c r="P402" s="15" t="s">
        <v>2097</v>
      </c>
      <c r="Q402" s="13" t="s">
        <v>123</v>
      </c>
      <c r="R402" s="9" t="str">
        <f>VLOOKUP(E402,Planilha1!A:D,3,FALSE)</f>
        <v>Região Intermediária de Governador Valadares</v>
      </c>
      <c r="S402" s="10">
        <f>COUNTIFS($A$5:$A$491,A402)</f>
        <v>1</v>
      </c>
      <c r="T402" s="10">
        <f>COUNTIF($B$5:$B$491,B402)</f>
        <v>1</v>
      </c>
      <c r="U402" s="10">
        <f>COUNTIF($C$5:$C$491,C402)</f>
        <v>2</v>
      </c>
    </row>
    <row r="403" spans="1:22" ht="71.25" customHeight="1" x14ac:dyDescent="0.25">
      <c r="A403" s="12">
        <v>275459</v>
      </c>
      <c r="B403" s="13" t="s">
        <v>963</v>
      </c>
      <c r="C403" s="13" t="s">
        <v>964</v>
      </c>
      <c r="D403" s="13" t="s">
        <v>126</v>
      </c>
      <c r="E403" s="12">
        <v>3106200</v>
      </c>
      <c r="F403" s="13" t="s">
        <v>93</v>
      </c>
      <c r="G403" s="13" t="str">
        <f>R403</f>
        <v>Região Intermediária de Belo Horizonte</v>
      </c>
      <c r="H403" s="14">
        <f>VLOOKUP(E403,Planilha1!A:D,4,FALSE)</f>
        <v>0.81</v>
      </c>
      <c r="I403" s="13" t="s">
        <v>12</v>
      </c>
      <c r="J403" s="13" t="s">
        <v>12</v>
      </c>
      <c r="K403" s="13" t="s">
        <v>12</v>
      </c>
      <c r="L403" s="13" t="s">
        <v>12</v>
      </c>
      <c r="M403" s="13" t="s">
        <v>12</v>
      </c>
      <c r="N403" s="13" t="s">
        <v>12</v>
      </c>
      <c r="O403" s="15" t="s">
        <v>965</v>
      </c>
      <c r="P403" s="15" t="s">
        <v>2097</v>
      </c>
      <c r="Q403" s="13" t="s">
        <v>123</v>
      </c>
      <c r="R403" s="9" t="str">
        <f>VLOOKUP(E403,Planilha1!A:D,3,FALSE)</f>
        <v>Região Intermediária de Belo Horizonte</v>
      </c>
      <c r="S403" s="10">
        <f>COUNTIFS($A$5:$A$491,A403)</f>
        <v>1</v>
      </c>
      <c r="T403" s="10">
        <f>COUNTIF($B$5:$B$491,B403)</f>
        <v>1</v>
      </c>
      <c r="U403" s="10">
        <f>COUNTIF($C$5:$C$491,C403)</f>
        <v>1</v>
      </c>
    </row>
    <row r="404" spans="1:22" ht="71.25" customHeight="1" x14ac:dyDescent="0.25">
      <c r="A404" s="12">
        <v>275476</v>
      </c>
      <c r="B404" s="13" t="s">
        <v>1118</v>
      </c>
      <c r="C404" s="13" t="s">
        <v>1119</v>
      </c>
      <c r="D404" s="13" t="s">
        <v>126</v>
      </c>
      <c r="E404" s="12">
        <v>3115300</v>
      </c>
      <c r="F404" s="13" t="s">
        <v>119</v>
      </c>
      <c r="G404" s="13" t="str">
        <f>R404</f>
        <v>Região Intermediária de Juíz de Fora</v>
      </c>
      <c r="H404" s="14">
        <f>VLOOKUP(E404,Planilha1!A:D,4,FALSE)</f>
        <v>0.751</v>
      </c>
      <c r="I404" s="13" t="s">
        <v>12</v>
      </c>
      <c r="J404" s="13" t="s">
        <v>12</v>
      </c>
      <c r="K404" s="13" t="s">
        <v>12</v>
      </c>
      <c r="L404" s="13" t="s">
        <v>12</v>
      </c>
      <c r="M404" s="13" t="s">
        <v>12</v>
      </c>
      <c r="N404" s="13" t="s">
        <v>12</v>
      </c>
      <c r="O404" s="15" t="s">
        <v>2134</v>
      </c>
      <c r="P404" s="15" t="s">
        <v>2097</v>
      </c>
      <c r="Q404" s="13" t="s">
        <v>123</v>
      </c>
      <c r="R404" s="9" t="str">
        <f>VLOOKUP(E404,Planilha1!A:D,3,FALSE)</f>
        <v>Região Intermediária de Juíz de Fora</v>
      </c>
      <c r="S404" s="10">
        <f>COUNTIFS($A$5:$A$491,A404)</f>
        <v>1</v>
      </c>
      <c r="T404" s="10">
        <f>COUNTIF($B$5:$B$491,B404)</f>
        <v>1</v>
      </c>
      <c r="U404" s="10">
        <f>COUNTIF($C$5:$C$491,C404)</f>
        <v>1</v>
      </c>
    </row>
    <row r="405" spans="1:22" ht="71.25" customHeight="1" x14ac:dyDescent="0.25">
      <c r="A405" s="12">
        <v>275500</v>
      </c>
      <c r="B405" s="13" t="s">
        <v>189</v>
      </c>
      <c r="C405" s="13" t="s">
        <v>190</v>
      </c>
      <c r="D405" s="13" t="s">
        <v>126</v>
      </c>
      <c r="E405" s="12">
        <v>3118601</v>
      </c>
      <c r="F405" s="13" t="s">
        <v>40</v>
      </c>
      <c r="G405" s="13" t="str">
        <f>R405</f>
        <v>Região Intermediária de Belo Horizonte</v>
      </c>
      <c r="H405" s="14">
        <f>VLOOKUP(E405,Planilha1!A:D,4,FALSE)</f>
        <v>0.75600000000000001</v>
      </c>
      <c r="I405" s="13" t="s">
        <v>12</v>
      </c>
      <c r="J405" s="13" t="s">
        <v>12</v>
      </c>
      <c r="K405" s="13" t="s">
        <v>12</v>
      </c>
      <c r="L405" s="13" t="s">
        <v>12</v>
      </c>
      <c r="M405" s="13" t="s">
        <v>12</v>
      </c>
      <c r="N405" s="13" t="s">
        <v>12</v>
      </c>
      <c r="O405" s="15" t="s">
        <v>191</v>
      </c>
      <c r="P405" s="15" t="s">
        <v>2097</v>
      </c>
      <c r="Q405" s="13" t="s">
        <v>123</v>
      </c>
      <c r="R405" s="9" t="str">
        <f>VLOOKUP(E405,Planilha1!A:D,3,FALSE)</f>
        <v>Região Intermediária de Belo Horizonte</v>
      </c>
      <c r="S405" s="10">
        <f>COUNTIFS($A$5:$A$491,A405)</f>
        <v>1</v>
      </c>
      <c r="T405" s="10">
        <f>COUNTIF($B$5:$B$491,B405)</f>
        <v>1</v>
      </c>
      <c r="U405" s="10">
        <f>COUNTIF($C$5:$C$491,C405)</f>
        <v>1</v>
      </c>
    </row>
    <row r="406" spans="1:22" ht="71.25" customHeight="1" x14ac:dyDescent="0.25">
      <c r="A406" s="12">
        <v>275533</v>
      </c>
      <c r="B406" s="13" t="s">
        <v>1078</v>
      </c>
      <c r="C406" s="13" t="s">
        <v>1079</v>
      </c>
      <c r="D406" s="13" t="s">
        <v>126</v>
      </c>
      <c r="E406" s="12">
        <v>3168606</v>
      </c>
      <c r="F406" s="13" t="s">
        <v>64</v>
      </c>
      <c r="G406" s="13" t="str">
        <f>R406</f>
        <v>Região Intermediária de Teófilo Otoni</v>
      </c>
      <c r="H406" s="14">
        <f>VLOOKUP(E406,Planilha1!A:D,4,FALSE)</f>
        <v>0.70099999999999996</v>
      </c>
      <c r="I406" s="13" t="s">
        <v>12</v>
      </c>
      <c r="J406" s="13" t="s">
        <v>13</v>
      </c>
      <c r="K406" s="13" t="s">
        <v>12</v>
      </c>
      <c r="L406" s="13" t="s">
        <v>12</v>
      </c>
      <c r="M406" s="13" t="s">
        <v>12</v>
      </c>
      <c r="N406" s="13" t="s">
        <v>12</v>
      </c>
      <c r="O406" s="15" t="s">
        <v>419</v>
      </c>
      <c r="P406" s="15" t="s">
        <v>2097</v>
      </c>
      <c r="Q406" s="13" t="s">
        <v>123</v>
      </c>
      <c r="R406" s="9" t="str">
        <f>VLOOKUP(E406,Planilha1!A:D,3,FALSE)</f>
        <v>Região Intermediária de Teófilo Otoni</v>
      </c>
      <c r="S406" s="10">
        <f>COUNTIFS($A$5:$A$491,A406)</f>
        <v>1</v>
      </c>
      <c r="T406" s="10">
        <f>COUNTIF($B$5:$B$491,B406)</f>
        <v>1</v>
      </c>
      <c r="U406" s="10">
        <f>COUNTIF($C$5:$C$491,C406)</f>
        <v>1</v>
      </c>
    </row>
    <row r="407" spans="1:22" ht="71.25" customHeight="1" x14ac:dyDescent="0.25">
      <c r="A407" s="12">
        <v>275543</v>
      </c>
      <c r="B407" s="13" t="s">
        <v>432</v>
      </c>
      <c r="C407" s="13" t="s">
        <v>433</v>
      </c>
      <c r="D407" s="13" t="s">
        <v>126</v>
      </c>
      <c r="E407" s="12">
        <v>3106200</v>
      </c>
      <c r="F407" s="13" t="s">
        <v>30</v>
      </c>
      <c r="G407" s="13" t="str">
        <f>R407</f>
        <v>Região Intermediária de Belo Horizonte</v>
      </c>
      <c r="H407" s="14">
        <f>VLOOKUP(E407,Planilha1!A:D,4,FALSE)</f>
        <v>0.81</v>
      </c>
      <c r="I407" s="13" t="s">
        <v>12</v>
      </c>
      <c r="J407" s="13" t="s">
        <v>12</v>
      </c>
      <c r="K407" s="13" t="s">
        <v>12</v>
      </c>
      <c r="L407" s="13" t="s">
        <v>12</v>
      </c>
      <c r="M407" s="13" t="s">
        <v>12</v>
      </c>
      <c r="N407" s="13" t="s">
        <v>13</v>
      </c>
      <c r="O407" s="15" t="s">
        <v>434</v>
      </c>
      <c r="P407" s="15" t="s">
        <v>2097</v>
      </c>
      <c r="Q407" s="13" t="s">
        <v>123</v>
      </c>
      <c r="R407" s="9" t="str">
        <f>VLOOKUP(E407,Planilha1!A:D,3,FALSE)</f>
        <v>Região Intermediária de Belo Horizonte</v>
      </c>
      <c r="S407" s="10">
        <f>COUNTIFS($A$5:$A$491,A407)</f>
        <v>1</v>
      </c>
      <c r="T407" s="10">
        <f>COUNTIF($B$5:$B$491,B407)</f>
        <v>1</v>
      </c>
      <c r="U407" s="10">
        <f>COUNTIF($C$5:$C$491,C407)</f>
        <v>1</v>
      </c>
    </row>
    <row r="408" spans="1:22" ht="71.25" customHeight="1" x14ac:dyDescent="0.25">
      <c r="A408" s="12">
        <v>275546</v>
      </c>
      <c r="B408" s="13" t="s">
        <v>691</v>
      </c>
      <c r="C408" s="13" t="s">
        <v>692</v>
      </c>
      <c r="D408" s="13" t="s">
        <v>126</v>
      </c>
      <c r="E408" s="12">
        <v>3106200</v>
      </c>
      <c r="F408" s="13" t="s">
        <v>18</v>
      </c>
      <c r="G408" s="13" t="str">
        <f>R408</f>
        <v>Região Intermediária de Belo Horizonte</v>
      </c>
      <c r="H408" s="14">
        <f>VLOOKUP(E408,Planilha1!A:D,4,FALSE)</f>
        <v>0.81</v>
      </c>
      <c r="I408" s="13" t="s">
        <v>12</v>
      </c>
      <c r="J408" s="13" t="s">
        <v>13</v>
      </c>
      <c r="K408" s="13" t="s">
        <v>12</v>
      </c>
      <c r="L408" s="13" t="s">
        <v>12</v>
      </c>
      <c r="M408" s="13" t="s">
        <v>12</v>
      </c>
      <c r="N408" s="13" t="s">
        <v>13</v>
      </c>
      <c r="O408" s="15" t="s">
        <v>693</v>
      </c>
      <c r="P408" s="15" t="s">
        <v>2097</v>
      </c>
      <c r="Q408" s="13" t="s">
        <v>123</v>
      </c>
      <c r="R408" s="9" t="str">
        <f>VLOOKUP(E408,Planilha1!A:D,3,FALSE)</f>
        <v>Região Intermediária de Belo Horizonte</v>
      </c>
      <c r="S408" s="10">
        <f>COUNTIFS($A$5:$A$491,A408)</f>
        <v>1</v>
      </c>
      <c r="T408" s="10">
        <f>COUNTIF($B$5:$B$491,B408)</f>
        <v>1</v>
      </c>
      <c r="U408" s="10">
        <f>COUNTIF($C$5:$C$491,C408)</f>
        <v>1</v>
      </c>
    </row>
    <row r="409" spans="1:22" ht="71.25" customHeight="1" x14ac:dyDescent="0.25">
      <c r="A409" s="12">
        <v>275611</v>
      </c>
      <c r="B409" s="13" t="s">
        <v>141</v>
      </c>
      <c r="C409" s="13" t="s">
        <v>142</v>
      </c>
      <c r="D409" s="13" t="s">
        <v>135</v>
      </c>
      <c r="E409" s="12">
        <v>3127701</v>
      </c>
      <c r="F409" s="13" t="s">
        <v>105</v>
      </c>
      <c r="G409" s="13" t="str">
        <f>R409</f>
        <v>Região Intermediária de Governador Valadares</v>
      </c>
      <c r="H409" s="14">
        <f>VLOOKUP(E409,Planilha1!A:D,4,FALSE)</f>
        <v>0.72699999999999998</v>
      </c>
      <c r="I409" s="13" t="s">
        <v>12</v>
      </c>
      <c r="J409" s="13" t="s">
        <v>12</v>
      </c>
      <c r="K409" s="13" t="s">
        <v>12</v>
      </c>
      <c r="L409" s="13" t="s">
        <v>12</v>
      </c>
      <c r="M409" s="13" t="s">
        <v>12</v>
      </c>
      <c r="N409" s="13" t="s">
        <v>12</v>
      </c>
      <c r="O409" s="15" t="s">
        <v>143</v>
      </c>
      <c r="P409" s="15" t="s">
        <v>2097</v>
      </c>
      <c r="Q409" s="13" t="s">
        <v>123</v>
      </c>
      <c r="R409" s="9" t="str">
        <f>VLOOKUP(E409,Planilha1!A:D,3,FALSE)</f>
        <v>Região Intermediária de Governador Valadares</v>
      </c>
      <c r="S409" s="10">
        <f>COUNTIFS($A$5:$A$491,A409)</f>
        <v>1</v>
      </c>
      <c r="T409" s="10">
        <f>COUNTIF($B$5:$B$491,B409)</f>
        <v>1</v>
      </c>
      <c r="U409" s="10">
        <f>COUNTIF($C$5:$C$491,C409)</f>
        <v>1</v>
      </c>
      <c r="V409" s="8">
        <f>COUNTIF(I409:N409,"Sim")</f>
        <v>0</v>
      </c>
    </row>
    <row r="410" spans="1:22" ht="71.25" customHeight="1" x14ac:dyDescent="0.25">
      <c r="A410" s="12">
        <v>275683</v>
      </c>
      <c r="B410" s="13" t="s">
        <v>519</v>
      </c>
      <c r="C410" s="13" t="s">
        <v>122</v>
      </c>
      <c r="D410" s="13" t="s">
        <v>126</v>
      </c>
      <c r="E410" s="12">
        <v>3106200</v>
      </c>
      <c r="F410" s="13" t="s">
        <v>18</v>
      </c>
      <c r="G410" s="13" t="str">
        <f>R410</f>
        <v>Região Intermediária de Belo Horizonte</v>
      </c>
      <c r="H410" s="14">
        <f>VLOOKUP(E410,Planilha1!A:D,4,FALSE)</f>
        <v>0.81</v>
      </c>
      <c r="I410" s="13" t="s">
        <v>12</v>
      </c>
      <c r="J410" s="13" t="s">
        <v>12</v>
      </c>
      <c r="K410" s="13" t="s">
        <v>12</v>
      </c>
      <c r="L410" s="13" t="s">
        <v>12</v>
      </c>
      <c r="M410" s="13" t="s">
        <v>12</v>
      </c>
      <c r="N410" s="13" t="s">
        <v>13</v>
      </c>
      <c r="O410" s="15" t="s">
        <v>520</v>
      </c>
      <c r="P410" s="15" t="s">
        <v>2097</v>
      </c>
      <c r="Q410" s="13" t="s">
        <v>123</v>
      </c>
      <c r="R410" s="9" t="str">
        <f>VLOOKUP(E410,Planilha1!A:D,3,FALSE)</f>
        <v>Região Intermediária de Belo Horizonte</v>
      </c>
      <c r="S410" s="10">
        <f>COUNTIFS($A$5:$A$491,A410)</f>
        <v>1</v>
      </c>
      <c r="T410" s="10">
        <f>COUNTIF($B$5:$B$491,B410)</f>
        <v>1</v>
      </c>
      <c r="U410" s="10">
        <f>COUNTIF($C$5:$C$491,C410)</f>
        <v>1</v>
      </c>
    </row>
    <row r="411" spans="1:22" ht="71.25" customHeight="1" x14ac:dyDescent="0.25">
      <c r="A411" s="12">
        <v>275740</v>
      </c>
      <c r="B411" s="13" t="s">
        <v>770</v>
      </c>
      <c r="C411" s="13" t="s">
        <v>1077</v>
      </c>
      <c r="D411" s="13" t="s">
        <v>135</v>
      </c>
      <c r="E411" s="12">
        <v>3131307</v>
      </c>
      <c r="F411" s="13" t="s">
        <v>52</v>
      </c>
      <c r="G411" s="13" t="str">
        <f>R411</f>
        <v>Região Intermediária de Ipatinga</v>
      </c>
      <c r="H411" s="14">
        <f>VLOOKUP(E411,Planilha1!A:D,4,FALSE)</f>
        <v>0.77100000000000002</v>
      </c>
      <c r="I411" s="13" t="s">
        <v>12</v>
      </c>
      <c r="J411" s="13" t="s">
        <v>12</v>
      </c>
      <c r="K411" s="13" t="s">
        <v>12</v>
      </c>
      <c r="L411" s="13" t="s">
        <v>12</v>
      </c>
      <c r="M411" s="13" t="s">
        <v>12</v>
      </c>
      <c r="N411" s="13" t="s">
        <v>12</v>
      </c>
      <c r="O411" s="15" t="s">
        <v>361</v>
      </c>
      <c r="P411" s="15" t="s">
        <v>2097</v>
      </c>
      <c r="Q411" s="13" t="s">
        <v>123</v>
      </c>
      <c r="R411" s="9" t="str">
        <f>VLOOKUP(E411,Planilha1!A:D,3,FALSE)</f>
        <v>Região Intermediária de Ipatinga</v>
      </c>
      <c r="S411" s="10">
        <f>COUNTIFS($A$5:$A$491,A411)</f>
        <v>1</v>
      </c>
      <c r="T411" s="10">
        <f>COUNTIF($B$5:$B$491,B411)</f>
        <v>3</v>
      </c>
      <c r="U411" s="10">
        <f>COUNTIF($C$5:$C$491,C411)</f>
        <v>1</v>
      </c>
    </row>
    <row r="412" spans="1:22" ht="71.25" customHeight="1" x14ac:dyDescent="0.25">
      <c r="A412" s="12">
        <v>275752</v>
      </c>
      <c r="B412" s="13" t="s">
        <v>881</v>
      </c>
      <c r="C412" s="13" t="s">
        <v>882</v>
      </c>
      <c r="D412" s="13" t="s">
        <v>126</v>
      </c>
      <c r="E412" s="12">
        <v>3150802</v>
      </c>
      <c r="F412" s="13" t="s">
        <v>883</v>
      </c>
      <c r="G412" s="13" t="str">
        <f>R412</f>
        <v>Região Intermediária de Barbacena</v>
      </c>
      <c r="H412" s="14">
        <f>VLOOKUP(E412,Planilha1!A:D,4,FALSE)</f>
        <v>0.6</v>
      </c>
      <c r="I412" s="13" t="s">
        <v>12</v>
      </c>
      <c r="J412" s="13" t="s">
        <v>12</v>
      </c>
      <c r="K412" s="13" t="s">
        <v>12</v>
      </c>
      <c r="L412" s="13" t="s">
        <v>12</v>
      </c>
      <c r="M412" s="13" t="s">
        <v>12</v>
      </c>
      <c r="N412" s="13" t="s">
        <v>12</v>
      </c>
      <c r="O412" s="15" t="s">
        <v>884</v>
      </c>
      <c r="P412" s="15" t="s">
        <v>2097</v>
      </c>
      <c r="Q412" s="13" t="s">
        <v>123</v>
      </c>
      <c r="R412" s="9" t="str">
        <f>VLOOKUP(E412,Planilha1!A:D,3,FALSE)</f>
        <v>Região Intermediária de Barbacena</v>
      </c>
      <c r="S412" s="10">
        <f>COUNTIFS($A$5:$A$491,A412)</f>
        <v>1</v>
      </c>
      <c r="T412" s="10">
        <f>COUNTIF($B$5:$B$491,B412)</f>
        <v>1</v>
      </c>
      <c r="U412" s="10">
        <f>COUNTIF($C$5:$C$491,C412)</f>
        <v>1</v>
      </c>
      <c r="V412" s="8">
        <f>COUNTIF(I412:N412,"Sim")</f>
        <v>0</v>
      </c>
    </row>
    <row r="413" spans="1:22" ht="71.25" customHeight="1" x14ac:dyDescent="0.25">
      <c r="A413" s="12">
        <v>275783</v>
      </c>
      <c r="B413" s="13" t="s">
        <v>603</v>
      </c>
      <c r="C413" s="13" t="s">
        <v>604</v>
      </c>
      <c r="D413" s="13" t="s">
        <v>126</v>
      </c>
      <c r="E413" s="12">
        <v>3162500</v>
      </c>
      <c r="F413" s="13" t="s">
        <v>56</v>
      </c>
      <c r="G413" s="13" t="str">
        <f>R413</f>
        <v>Região Intermediária de Barbacena</v>
      </c>
      <c r="H413" s="14">
        <f>VLOOKUP(E413,Planilha1!A:D,4,FALSE)</f>
        <v>0.75800000000000001</v>
      </c>
      <c r="I413" s="13" t="s">
        <v>12</v>
      </c>
      <c r="J413" s="13" t="s">
        <v>12</v>
      </c>
      <c r="K413" s="13" t="s">
        <v>12</v>
      </c>
      <c r="L413" s="13" t="s">
        <v>12</v>
      </c>
      <c r="M413" s="13" t="s">
        <v>12</v>
      </c>
      <c r="N413" s="13" t="s">
        <v>12</v>
      </c>
      <c r="O413" s="15" t="s">
        <v>605</v>
      </c>
      <c r="P413" s="15" t="s">
        <v>2097</v>
      </c>
      <c r="Q413" s="13" t="s">
        <v>123</v>
      </c>
      <c r="R413" s="9" t="str">
        <f>VLOOKUP(E413,Planilha1!A:D,3,FALSE)</f>
        <v>Região Intermediária de Barbacena</v>
      </c>
      <c r="S413" s="10">
        <f>COUNTIFS($A$5:$A$491,A413)</f>
        <v>1</v>
      </c>
      <c r="T413" s="10">
        <f>COUNTIF($B$5:$B$491,B413)</f>
        <v>1</v>
      </c>
      <c r="U413" s="10">
        <f>COUNTIF($C$5:$C$491,C413)</f>
        <v>1</v>
      </c>
    </row>
    <row r="414" spans="1:22" ht="71.25" customHeight="1" x14ac:dyDescent="0.25">
      <c r="A414" s="12">
        <v>275785</v>
      </c>
      <c r="B414" s="13" t="s">
        <v>177</v>
      </c>
      <c r="C414" s="13" t="s">
        <v>178</v>
      </c>
      <c r="D414" s="13" t="s">
        <v>126</v>
      </c>
      <c r="E414" s="12">
        <v>3106200</v>
      </c>
      <c r="F414" s="13" t="s">
        <v>18</v>
      </c>
      <c r="G414" s="13" t="str">
        <f>R414</f>
        <v>Região Intermediária de Belo Horizonte</v>
      </c>
      <c r="H414" s="14">
        <f>VLOOKUP(E414,Planilha1!A:D,4,FALSE)</f>
        <v>0.81</v>
      </c>
      <c r="I414" s="13" t="s">
        <v>12</v>
      </c>
      <c r="J414" s="13" t="s">
        <v>12</v>
      </c>
      <c r="K414" s="13" t="s">
        <v>12</v>
      </c>
      <c r="L414" s="13" t="s">
        <v>12</v>
      </c>
      <c r="M414" s="13" t="s">
        <v>12</v>
      </c>
      <c r="N414" s="13" t="s">
        <v>12</v>
      </c>
      <c r="O414" s="15" t="s">
        <v>1306</v>
      </c>
      <c r="P414" s="15" t="s">
        <v>2097</v>
      </c>
      <c r="Q414" s="13" t="s">
        <v>123</v>
      </c>
      <c r="R414" s="9" t="str">
        <f>VLOOKUP(E414,Planilha1!A:D,3,FALSE)</f>
        <v>Região Intermediária de Belo Horizonte</v>
      </c>
      <c r="S414" s="10">
        <f>COUNTIFS($A$5:$A$491,A414)</f>
        <v>1</v>
      </c>
      <c r="T414" s="10">
        <f>COUNTIF($B$5:$B$491,B414)</f>
        <v>1</v>
      </c>
      <c r="U414" s="10">
        <f>COUNTIF($C$5:$C$491,C414)</f>
        <v>3</v>
      </c>
    </row>
    <row r="415" spans="1:22" ht="71.25" customHeight="1" x14ac:dyDescent="0.25">
      <c r="A415" s="12">
        <v>275801</v>
      </c>
      <c r="B415" s="13" t="s">
        <v>1116</v>
      </c>
      <c r="C415" s="13" t="s">
        <v>1117</v>
      </c>
      <c r="D415" s="13" t="s">
        <v>126</v>
      </c>
      <c r="E415" s="12">
        <v>3157807</v>
      </c>
      <c r="F415" s="13" t="s">
        <v>27</v>
      </c>
      <c r="G415" s="13" t="str">
        <f>R415</f>
        <v>Região Intermediária de Belo Horizonte</v>
      </c>
      <c r="H415" s="14">
        <f>VLOOKUP(E415,Planilha1!A:D,4,FALSE)</f>
        <v>0.71499999999999997</v>
      </c>
      <c r="I415" s="13" t="s">
        <v>12</v>
      </c>
      <c r="J415" s="13" t="s">
        <v>13</v>
      </c>
      <c r="K415" s="13" t="s">
        <v>12</v>
      </c>
      <c r="L415" s="13" t="s">
        <v>12</v>
      </c>
      <c r="M415" s="13" t="s">
        <v>12</v>
      </c>
      <c r="N415" s="13" t="s">
        <v>12</v>
      </c>
      <c r="O415" s="15" t="s">
        <v>572</v>
      </c>
      <c r="P415" s="15" t="s">
        <v>2097</v>
      </c>
      <c r="Q415" s="13" t="s">
        <v>123</v>
      </c>
      <c r="R415" s="9" t="str">
        <f>VLOOKUP(E415,Planilha1!A:D,3,FALSE)</f>
        <v>Região Intermediária de Belo Horizonte</v>
      </c>
      <c r="S415" s="10">
        <f>COUNTIFS($A$5:$A$491,A415)</f>
        <v>1</v>
      </c>
      <c r="T415" s="10">
        <f>COUNTIF($B$5:$B$491,B415)</f>
        <v>1</v>
      </c>
      <c r="U415" s="10">
        <f>COUNTIF($C$5:$C$491,C415)</f>
        <v>1</v>
      </c>
    </row>
    <row r="416" spans="1:22" ht="71.25" customHeight="1" x14ac:dyDescent="0.25">
      <c r="A416" s="12">
        <v>275829</v>
      </c>
      <c r="B416" s="13" t="s">
        <v>500</v>
      </c>
      <c r="C416" s="13" t="s">
        <v>501</v>
      </c>
      <c r="D416" s="13" t="s">
        <v>126</v>
      </c>
      <c r="E416" s="12">
        <v>3131307</v>
      </c>
      <c r="F416" s="13" t="s">
        <v>52</v>
      </c>
      <c r="G416" s="13" t="str">
        <f>R416</f>
        <v>Região Intermediária de Ipatinga</v>
      </c>
      <c r="H416" s="14">
        <f>VLOOKUP(E416,Planilha1!A:D,4,FALSE)</f>
        <v>0.77100000000000002</v>
      </c>
      <c r="I416" s="13" t="s">
        <v>12</v>
      </c>
      <c r="J416" s="13" t="s">
        <v>12</v>
      </c>
      <c r="K416" s="13" t="s">
        <v>12</v>
      </c>
      <c r="L416" s="13" t="s">
        <v>12</v>
      </c>
      <c r="M416" s="13" t="s">
        <v>12</v>
      </c>
      <c r="N416" s="13" t="s">
        <v>12</v>
      </c>
      <c r="O416" s="15" t="s">
        <v>67</v>
      </c>
      <c r="P416" s="15" t="s">
        <v>2097</v>
      </c>
      <c r="Q416" s="13" t="s">
        <v>123</v>
      </c>
      <c r="R416" s="9" t="str">
        <f>VLOOKUP(E416,Planilha1!A:D,3,FALSE)</f>
        <v>Região Intermediária de Ipatinga</v>
      </c>
      <c r="S416" s="10">
        <f>COUNTIFS($A$5:$A$491,A416)</f>
        <v>1</v>
      </c>
      <c r="T416" s="10">
        <f>COUNTIF($B$5:$B$491,B416)</f>
        <v>1</v>
      </c>
      <c r="U416" s="10">
        <f>COUNTIF($C$5:$C$491,C416)</f>
        <v>1</v>
      </c>
    </row>
    <row r="417" spans="1:22" ht="71.25" customHeight="1" x14ac:dyDescent="0.25">
      <c r="A417" s="12">
        <v>275848</v>
      </c>
      <c r="B417" s="13" t="s">
        <v>600</v>
      </c>
      <c r="C417" s="13" t="s">
        <v>601</v>
      </c>
      <c r="D417" s="13" t="s">
        <v>126</v>
      </c>
      <c r="E417" s="12">
        <v>3170701</v>
      </c>
      <c r="F417" s="13" t="s">
        <v>80</v>
      </c>
      <c r="G417" s="13" t="str">
        <f>R417</f>
        <v>Região Intermediária de Varginha</v>
      </c>
      <c r="H417" s="14">
        <f>VLOOKUP(E417,Planilha1!A:D,4,FALSE)</f>
        <v>0.77800000000000002</v>
      </c>
      <c r="I417" s="13" t="s">
        <v>13</v>
      </c>
      <c r="J417" s="13" t="s">
        <v>13</v>
      </c>
      <c r="K417" s="13" t="s">
        <v>12</v>
      </c>
      <c r="L417" s="13" t="s">
        <v>12</v>
      </c>
      <c r="M417" s="13" t="s">
        <v>12</v>
      </c>
      <c r="N417" s="13" t="s">
        <v>12</v>
      </c>
      <c r="O417" s="15" t="s">
        <v>602</v>
      </c>
      <c r="P417" s="15" t="s">
        <v>2097</v>
      </c>
      <c r="Q417" s="13" t="s">
        <v>123</v>
      </c>
      <c r="R417" s="9" t="str">
        <f>VLOOKUP(E417,Planilha1!A:D,3,FALSE)</f>
        <v>Região Intermediária de Varginha</v>
      </c>
      <c r="S417" s="10">
        <f>COUNTIFS($A$5:$A$491,A417)</f>
        <v>1</v>
      </c>
      <c r="T417" s="10">
        <f>COUNTIF($B$5:$B$491,B417)</f>
        <v>1</v>
      </c>
      <c r="U417" s="10">
        <f>COUNTIF($C$5:$C$491,C417)</f>
        <v>1</v>
      </c>
    </row>
    <row r="418" spans="1:22" ht="71.25" customHeight="1" x14ac:dyDescent="0.25">
      <c r="A418" s="12">
        <v>275946</v>
      </c>
      <c r="B418" s="13" t="s">
        <v>696</v>
      </c>
      <c r="C418" s="13" t="s">
        <v>697</v>
      </c>
      <c r="D418" s="13" t="s">
        <v>126</v>
      </c>
      <c r="E418" s="12">
        <v>3117876</v>
      </c>
      <c r="F418" s="13" t="s">
        <v>698</v>
      </c>
      <c r="G418" s="13" t="str">
        <f>R418</f>
        <v>Região Intermediária de Belo Horizonte</v>
      </c>
      <c r="H418" s="14">
        <f>VLOOKUP(E418,Planilha1!A:D,4,FALSE)</f>
        <v>0.747</v>
      </c>
      <c r="I418" s="13" t="s">
        <v>12</v>
      </c>
      <c r="J418" s="13" t="s">
        <v>12</v>
      </c>
      <c r="K418" s="13" t="s">
        <v>12</v>
      </c>
      <c r="L418" s="13" t="s">
        <v>12</v>
      </c>
      <c r="M418" s="13" t="s">
        <v>12</v>
      </c>
      <c r="N418" s="13" t="s">
        <v>12</v>
      </c>
      <c r="O418" s="15" t="s">
        <v>566</v>
      </c>
      <c r="P418" s="15" t="s">
        <v>2097</v>
      </c>
      <c r="Q418" s="13" t="s">
        <v>123</v>
      </c>
      <c r="R418" s="9" t="str">
        <f>VLOOKUP(E418,Planilha1!A:D,3,FALSE)</f>
        <v>Região Intermediária de Belo Horizonte</v>
      </c>
      <c r="S418" s="10">
        <f>COUNTIFS($A$5:$A$491,A418)</f>
        <v>1</v>
      </c>
      <c r="T418" s="10">
        <f>COUNTIF($B$5:$B$491,B418)</f>
        <v>1</v>
      </c>
      <c r="U418" s="10">
        <f>COUNTIF($C$5:$C$491,C418)</f>
        <v>1</v>
      </c>
    </row>
    <row r="419" spans="1:22" ht="71.25" customHeight="1" x14ac:dyDescent="0.25">
      <c r="A419" s="12">
        <v>275951</v>
      </c>
      <c r="B419" s="13" t="s">
        <v>795</v>
      </c>
      <c r="C419" s="13" t="s">
        <v>796</v>
      </c>
      <c r="D419" s="13" t="s">
        <v>135</v>
      </c>
      <c r="E419" s="12">
        <v>3106200</v>
      </c>
      <c r="F419" s="13" t="s">
        <v>18</v>
      </c>
      <c r="G419" s="13" t="str">
        <f>R419</f>
        <v>Região Intermediária de Belo Horizonte</v>
      </c>
      <c r="H419" s="14">
        <f>VLOOKUP(E419,Planilha1!A:D,4,FALSE)</f>
        <v>0.81</v>
      </c>
      <c r="I419" s="13" t="s">
        <v>12</v>
      </c>
      <c r="J419" s="13" t="s">
        <v>13</v>
      </c>
      <c r="K419" s="13" t="s">
        <v>12</v>
      </c>
      <c r="L419" s="13" t="s">
        <v>12</v>
      </c>
      <c r="M419" s="13" t="s">
        <v>12</v>
      </c>
      <c r="N419" s="13" t="s">
        <v>13</v>
      </c>
      <c r="O419" s="15" t="s">
        <v>797</v>
      </c>
      <c r="P419" s="15" t="s">
        <v>2097</v>
      </c>
      <c r="Q419" s="13" t="s">
        <v>123</v>
      </c>
      <c r="R419" s="9" t="str">
        <f>VLOOKUP(E419,Planilha1!A:D,3,FALSE)</f>
        <v>Região Intermediária de Belo Horizonte</v>
      </c>
      <c r="S419" s="10">
        <f>COUNTIFS($A$5:$A$491,A419)</f>
        <v>1</v>
      </c>
      <c r="T419" s="10">
        <f>COUNTIF($B$5:$B$491,B419)</f>
        <v>1</v>
      </c>
      <c r="U419" s="10">
        <f>COUNTIF($C$5:$C$491,C419)</f>
        <v>1</v>
      </c>
    </row>
    <row r="420" spans="1:22" ht="71.25" customHeight="1" x14ac:dyDescent="0.25">
      <c r="A420" s="12">
        <v>275961</v>
      </c>
      <c r="B420" s="13" t="s">
        <v>1112</v>
      </c>
      <c r="C420" s="13" t="s">
        <v>1113</v>
      </c>
      <c r="D420" s="13" t="s">
        <v>126</v>
      </c>
      <c r="E420" s="12">
        <v>3106200</v>
      </c>
      <c r="F420" s="13" t="s">
        <v>18</v>
      </c>
      <c r="G420" s="13" t="str">
        <f>R420</f>
        <v>Região Intermediária de Belo Horizonte</v>
      </c>
      <c r="H420" s="14">
        <f>VLOOKUP(E420,Planilha1!A:D,4,FALSE)</f>
        <v>0.81</v>
      </c>
      <c r="I420" s="13" t="s">
        <v>12</v>
      </c>
      <c r="J420" s="13" t="s">
        <v>12</v>
      </c>
      <c r="K420" s="13" t="s">
        <v>12</v>
      </c>
      <c r="L420" s="13" t="s">
        <v>12</v>
      </c>
      <c r="M420" s="13" t="s">
        <v>12</v>
      </c>
      <c r="N420" s="13" t="s">
        <v>12</v>
      </c>
      <c r="O420" s="15" t="s">
        <v>1067</v>
      </c>
      <c r="P420" s="15" t="s">
        <v>2097</v>
      </c>
      <c r="Q420" s="13" t="s">
        <v>123</v>
      </c>
      <c r="R420" s="9" t="str">
        <f>VLOOKUP(E420,Planilha1!A:D,3,FALSE)</f>
        <v>Região Intermediária de Belo Horizonte</v>
      </c>
      <c r="S420" s="10">
        <f>COUNTIFS($A$5:$A$491,A420)</f>
        <v>1</v>
      </c>
      <c r="T420" s="10">
        <f>COUNTIF($B$5:$B$491,B420)</f>
        <v>1</v>
      </c>
      <c r="U420" s="10">
        <f>COUNTIF($C$5:$C$491,C420)</f>
        <v>1</v>
      </c>
    </row>
    <row r="421" spans="1:22" ht="71.25" customHeight="1" x14ac:dyDescent="0.25">
      <c r="A421" s="12">
        <v>275969</v>
      </c>
      <c r="B421" s="13" t="s">
        <v>1075</v>
      </c>
      <c r="C421" s="13" t="s">
        <v>1076</v>
      </c>
      <c r="D421" s="13" t="s">
        <v>126</v>
      </c>
      <c r="E421" s="12">
        <v>3106200</v>
      </c>
      <c r="F421" s="13" t="s">
        <v>18</v>
      </c>
      <c r="G421" s="13" t="str">
        <f>R421</f>
        <v>Região Intermediária de Belo Horizonte</v>
      </c>
      <c r="H421" s="14">
        <f>VLOOKUP(E421,Planilha1!A:D,4,FALSE)</f>
        <v>0.81</v>
      </c>
      <c r="I421" s="13" t="s">
        <v>12</v>
      </c>
      <c r="J421" s="13" t="s">
        <v>13</v>
      </c>
      <c r="K421" s="13" t="s">
        <v>12</v>
      </c>
      <c r="L421" s="13" t="s">
        <v>12</v>
      </c>
      <c r="M421" s="13" t="s">
        <v>12</v>
      </c>
      <c r="N421" s="13" t="s">
        <v>12</v>
      </c>
      <c r="O421" s="15" t="s">
        <v>417</v>
      </c>
      <c r="P421" s="15" t="s">
        <v>2097</v>
      </c>
      <c r="Q421" s="13" t="s">
        <v>123</v>
      </c>
      <c r="R421" s="9" t="str">
        <f>VLOOKUP(E421,Planilha1!A:D,3,FALSE)</f>
        <v>Região Intermediária de Belo Horizonte</v>
      </c>
      <c r="S421" s="10">
        <f>COUNTIFS($A$5:$A$491,A421)</f>
        <v>1</v>
      </c>
      <c r="T421" s="10">
        <f>COUNTIF($B$5:$B$491,B421)</f>
        <v>1</v>
      </c>
      <c r="U421" s="10">
        <f>COUNTIF($C$5:$C$491,C421)</f>
        <v>1</v>
      </c>
    </row>
    <row r="422" spans="1:22" ht="71.25" customHeight="1" x14ac:dyDescent="0.25">
      <c r="A422" s="12">
        <v>275980</v>
      </c>
      <c r="B422" s="13" t="s">
        <v>312</v>
      </c>
      <c r="C422" s="13" t="s">
        <v>518</v>
      </c>
      <c r="D422" s="13" t="s">
        <v>126</v>
      </c>
      <c r="E422" s="12">
        <v>3118601</v>
      </c>
      <c r="F422" s="13" t="s">
        <v>40</v>
      </c>
      <c r="G422" s="13" t="str">
        <f>R422</f>
        <v>Região Intermediária de Belo Horizonte</v>
      </c>
      <c r="H422" s="14">
        <f>VLOOKUP(E422,Planilha1!A:D,4,FALSE)</f>
        <v>0.75600000000000001</v>
      </c>
      <c r="I422" s="13" t="s">
        <v>13</v>
      </c>
      <c r="J422" s="13" t="s">
        <v>13</v>
      </c>
      <c r="K422" s="13" t="s">
        <v>12</v>
      </c>
      <c r="L422" s="13" t="s">
        <v>12</v>
      </c>
      <c r="M422" s="13" t="s">
        <v>12</v>
      </c>
      <c r="N422" s="13" t="s">
        <v>12</v>
      </c>
      <c r="O422" s="15" t="s">
        <v>67</v>
      </c>
      <c r="P422" s="15" t="s">
        <v>2097</v>
      </c>
      <c r="Q422" s="13" t="s">
        <v>123</v>
      </c>
      <c r="R422" s="9" t="str">
        <f>VLOOKUP(E422,Planilha1!A:D,3,FALSE)</f>
        <v>Região Intermediária de Belo Horizonte</v>
      </c>
      <c r="S422" s="10">
        <f>COUNTIFS($A$5:$A$491,A422)</f>
        <v>1</v>
      </c>
      <c r="T422" s="10">
        <f>COUNTIF($B$5:$B$491,B422)</f>
        <v>2</v>
      </c>
      <c r="U422" s="10">
        <f>COUNTIF($C$5:$C$491,C422)</f>
        <v>1</v>
      </c>
      <c r="V422" s="8">
        <f>COUNTIF(I422:N422,"Sim")</f>
        <v>2</v>
      </c>
    </row>
    <row r="423" spans="1:22" ht="71.25" customHeight="1" x14ac:dyDescent="0.25">
      <c r="A423" s="12">
        <v>275983</v>
      </c>
      <c r="B423" s="13" t="s">
        <v>878</v>
      </c>
      <c r="C423" s="13" t="s">
        <v>879</v>
      </c>
      <c r="D423" s="13" t="s">
        <v>135</v>
      </c>
      <c r="E423" s="12">
        <v>3126109</v>
      </c>
      <c r="F423" s="13" t="s">
        <v>880</v>
      </c>
      <c r="G423" s="13" t="str">
        <f>R423</f>
        <v>Região Intermediária de Divinópolis</v>
      </c>
      <c r="H423" s="14">
        <f>VLOOKUP(E423,Planilha1!A:D,4,FALSE)</f>
        <v>0.755</v>
      </c>
      <c r="I423" s="13" t="s">
        <v>12</v>
      </c>
      <c r="J423" s="13" t="s">
        <v>12</v>
      </c>
      <c r="K423" s="13" t="s">
        <v>12</v>
      </c>
      <c r="L423" s="13" t="s">
        <v>12</v>
      </c>
      <c r="M423" s="13" t="s">
        <v>12</v>
      </c>
      <c r="N423" s="13" t="s">
        <v>13</v>
      </c>
      <c r="O423" s="15" t="s">
        <v>754</v>
      </c>
      <c r="P423" s="15" t="s">
        <v>2097</v>
      </c>
      <c r="Q423" s="13" t="s">
        <v>123</v>
      </c>
      <c r="R423" s="9" t="str">
        <f>VLOOKUP(E423,Planilha1!A:D,3,FALSE)</f>
        <v>Região Intermediária de Divinópolis</v>
      </c>
      <c r="S423" s="10">
        <f>COUNTIFS($A$5:$A$491,A423)</f>
        <v>1</v>
      </c>
      <c r="T423" s="10">
        <f>COUNTIF($B$5:$B$491,B423)</f>
        <v>1</v>
      </c>
      <c r="U423" s="10">
        <f>COUNTIF($C$5:$C$491,C423)</f>
        <v>1</v>
      </c>
    </row>
    <row r="424" spans="1:22" ht="71.25" customHeight="1" x14ac:dyDescent="0.25">
      <c r="A424" s="12">
        <v>276060</v>
      </c>
      <c r="B424" s="13" t="s">
        <v>1102</v>
      </c>
      <c r="C424" s="13" t="s">
        <v>1103</v>
      </c>
      <c r="D424" s="13" t="s">
        <v>126</v>
      </c>
      <c r="E424" s="12">
        <v>3127701</v>
      </c>
      <c r="F424" s="13" t="s">
        <v>105</v>
      </c>
      <c r="G424" s="13" t="str">
        <f>R424</f>
        <v>Região Intermediária de Governador Valadares</v>
      </c>
      <c r="H424" s="14">
        <f>VLOOKUP(E424,Planilha1!A:D,4,FALSE)</f>
        <v>0.72699999999999998</v>
      </c>
      <c r="I424" s="13" t="s">
        <v>13</v>
      </c>
      <c r="J424" s="13" t="s">
        <v>13</v>
      </c>
      <c r="K424" s="13" t="s">
        <v>12</v>
      </c>
      <c r="L424" s="13" t="s">
        <v>12</v>
      </c>
      <c r="M424" s="13" t="s">
        <v>12</v>
      </c>
      <c r="N424" s="13" t="s">
        <v>13</v>
      </c>
      <c r="O424" s="15" t="s">
        <v>2134</v>
      </c>
      <c r="P424" s="15" t="s">
        <v>2097</v>
      </c>
      <c r="Q424" s="13" t="s">
        <v>123</v>
      </c>
      <c r="R424" s="9" t="str">
        <f>VLOOKUP(E424,Planilha1!A:D,3,FALSE)</f>
        <v>Região Intermediária de Governador Valadares</v>
      </c>
      <c r="S424" s="10">
        <f>COUNTIFS($A$5:$A$491,A424)</f>
        <v>1</v>
      </c>
      <c r="T424" s="10">
        <f>COUNTIF($B$5:$B$491,B424)</f>
        <v>1</v>
      </c>
      <c r="U424" s="10">
        <f>COUNTIF($C$5:$C$491,C424)</f>
        <v>1</v>
      </c>
    </row>
    <row r="425" spans="1:22" ht="71.25" customHeight="1" x14ac:dyDescent="0.25">
      <c r="A425" s="12">
        <v>276072</v>
      </c>
      <c r="B425" s="13" t="s">
        <v>597</v>
      </c>
      <c r="C425" s="13" t="s">
        <v>598</v>
      </c>
      <c r="D425" s="13" t="s">
        <v>135</v>
      </c>
      <c r="E425" s="12">
        <v>3148103</v>
      </c>
      <c r="F425" s="13" t="s">
        <v>599</v>
      </c>
      <c r="G425" s="13" t="str">
        <f>R425</f>
        <v>Região Intermediária de Patos de Minas</v>
      </c>
      <c r="H425" s="14">
        <f>VLOOKUP(E425,Planilha1!A:D,4,FALSE)</f>
        <v>0.72899999999999998</v>
      </c>
      <c r="I425" s="13" t="s">
        <v>12</v>
      </c>
      <c r="J425" s="13" t="s">
        <v>12</v>
      </c>
      <c r="K425" s="13" t="s">
        <v>12</v>
      </c>
      <c r="L425" s="13" t="s">
        <v>12</v>
      </c>
      <c r="M425" s="13" t="s">
        <v>12</v>
      </c>
      <c r="N425" s="13" t="s">
        <v>13</v>
      </c>
      <c r="O425" s="15" t="s">
        <v>536</v>
      </c>
      <c r="P425" s="15" t="s">
        <v>2097</v>
      </c>
      <c r="Q425" s="13" t="s">
        <v>123</v>
      </c>
      <c r="R425" s="9" t="str">
        <f>VLOOKUP(E425,Planilha1!A:D,3,FALSE)</f>
        <v>Região Intermediária de Patos de Minas</v>
      </c>
      <c r="S425" s="10">
        <f>COUNTIFS($A$5:$A$491,A425)</f>
        <v>1</v>
      </c>
      <c r="T425" s="10">
        <f>COUNTIF($B$5:$B$491,B425)</f>
        <v>1</v>
      </c>
      <c r="U425" s="10">
        <f>COUNTIF($C$5:$C$491,C425)</f>
        <v>1</v>
      </c>
      <c r="V425" s="8">
        <f>COUNTIF(I425:N425,"Sim")</f>
        <v>1</v>
      </c>
    </row>
    <row r="426" spans="1:22" ht="71.25" customHeight="1" x14ac:dyDescent="0.25">
      <c r="A426" s="12">
        <v>276093</v>
      </c>
      <c r="B426" s="13" t="s">
        <v>650</v>
      </c>
      <c r="C426" s="13" t="s">
        <v>651</v>
      </c>
      <c r="D426" s="13" t="s">
        <v>126</v>
      </c>
      <c r="E426" s="12">
        <v>3106200</v>
      </c>
      <c r="F426" s="13" t="s">
        <v>18</v>
      </c>
      <c r="G426" s="13" t="str">
        <f>R426</f>
        <v>Região Intermediária de Belo Horizonte</v>
      </c>
      <c r="H426" s="14">
        <f>VLOOKUP(E426,Planilha1!A:D,4,FALSE)</f>
        <v>0.81</v>
      </c>
      <c r="I426" s="13" t="s">
        <v>12</v>
      </c>
      <c r="J426" s="13" t="s">
        <v>13</v>
      </c>
      <c r="K426" s="13" t="s">
        <v>12</v>
      </c>
      <c r="L426" s="13" t="s">
        <v>12</v>
      </c>
      <c r="M426" s="13" t="s">
        <v>12</v>
      </c>
      <c r="N426" s="13" t="s">
        <v>12</v>
      </c>
      <c r="O426" s="15" t="s">
        <v>217</v>
      </c>
      <c r="P426" s="15" t="s">
        <v>2097</v>
      </c>
      <c r="Q426" s="13" t="s">
        <v>123</v>
      </c>
      <c r="R426" s="9" t="str">
        <f>VLOOKUP(E426,Planilha1!A:D,3,FALSE)</f>
        <v>Região Intermediária de Belo Horizonte</v>
      </c>
      <c r="S426" s="10">
        <f>COUNTIFS($A$5:$A$491,A426)</f>
        <v>1</v>
      </c>
      <c r="T426" s="10">
        <f>COUNTIF($B$5:$B$491,B426)</f>
        <v>1</v>
      </c>
      <c r="U426" s="10">
        <f>COUNTIF($C$5:$C$491,C426)</f>
        <v>1</v>
      </c>
    </row>
    <row r="427" spans="1:22" ht="71.25" customHeight="1" x14ac:dyDescent="0.25">
      <c r="A427" s="12">
        <v>276120</v>
      </c>
      <c r="B427" s="13" t="s">
        <v>427</v>
      </c>
      <c r="C427" s="13" t="s">
        <v>428</v>
      </c>
      <c r="D427" s="13" t="s">
        <v>126</v>
      </c>
      <c r="E427" s="12">
        <v>3165206</v>
      </c>
      <c r="F427" s="13" t="s">
        <v>46</v>
      </c>
      <c r="G427" s="13" t="str">
        <f>R427</f>
        <v>Região Intermediária de Varginha</v>
      </c>
      <c r="H427" s="14">
        <f>VLOOKUP(E427,Planilha1!A:D,4,FALSE)</f>
        <v>0.66700000000000004</v>
      </c>
      <c r="I427" s="13" t="s">
        <v>12</v>
      </c>
      <c r="J427" s="13" t="s">
        <v>13</v>
      </c>
      <c r="K427" s="13" t="s">
        <v>12</v>
      </c>
      <c r="L427" s="13" t="s">
        <v>12</v>
      </c>
      <c r="M427" s="13" t="s">
        <v>12</v>
      </c>
      <c r="N427" s="13" t="s">
        <v>12</v>
      </c>
      <c r="O427" s="15" t="s">
        <v>429</v>
      </c>
      <c r="P427" s="15" t="s">
        <v>2097</v>
      </c>
      <c r="Q427" s="13" t="s">
        <v>123</v>
      </c>
      <c r="R427" s="9" t="str">
        <f>VLOOKUP(E427,Planilha1!A:D,3,FALSE)</f>
        <v>Região Intermediária de Varginha</v>
      </c>
      <c r="S427" s="10">
        <f>COUNTIFS($A$5:$A$491,A427)</f>
        <v>1</v>
      </c>
      <c r="T427" s="10">
        <f>COUNTIF($B$5:$B$491,B427)</f>
        <v>1</v>
      </c>
      <c r="U427" s="10">
        <f>COUNTIF($C$5:$C$491,C427)</f>
        <v>1</v>
      </c>
    </row>
    <row r="428" spans="1:22" ht="71.25" customHeight="1" x14ac:dyDescent="0.25">
      <c r="A428" s="12">
        <v>276213</v>
      </c>
      <c r="B428" s="13" t="s">
        <v>516</v>
      </c>
      <c r="C428" s="13" t="s">
        <v>517</v>
      </c>
      <c r="D428" s="13" t="s">
        <v>126</v>
      </c>
      <c r="E428" s="12">
        <v>3118601</v>
      </c>
      <c r="F428" s="13" t="s">
        <v>40</v>
      </c>
      <c r="G428" s="13" t="str">
        <f>R428</f>
        <v>Região Intermediária de Belo Horizonte</v>
      </c>
      <c r="H428" s="14">
        <f>VLOOKUP(E428,Planilha1!A:D,4,FALSE)</f>
        <v>0.75600000000000001</v>
      </c>
      <c r="I428" s="13" t="s">
        <v>12</v>
      </c>
      <c r="J428" s="13" t="s">
        <v>13</v>
      </c>
      <c r="K428" s="13" t="s">
        <v>12</v>
      </c>
      <c r="L428" s="13" t="s">
        <v>12</v>
      </c>
      <c r="M428" s="13" t="s">
        <v>12</v>
      </c>
      <c r="N428" s="13" t="s">
        <v>12</v>
      </c>
      <c r="O428" s="15" t="s">
        <v>67</v>
      </c>
      <c r="P428" s="15" t="s">
        <v>2097</v>
      </c>
      <c r="Q428" s="13" t="s">
        <v>123</v>
      </c>
      <c r="R428" s="9" t="str">
        <f>VLOOKUP(E428,Planilha1!A:D,3,FALSE)</f>
        <v>Região Intermediária de Belo Horizonte</v>
      </c>
      <c r="S428" s="10">
        <f>COUNTIFS($A$5:$A$491,A428)</f>
        <v>1</v>
      </c>
      <c r="T428" s="10">
        <f>COUNTIF($B$5:$B$491,B428)</f>
        <v>1</v>
      </c>
      <c r="U428" s="10">
        <f>COUNTIF($C$5:$C$491,C428)</f>
        <v>1</v>
      </c>
    </row>
    <row r="429" spans="1:22" ht="71.25" customHeight="1" x14ac:dyDescent="0.25">
      <c r="A429" s="12">
        <v>276252</v>
      </c>
      <c r="B429" s="13" t="s">
        <v>226</v>
      </c>
      <c r="C429" s="13" t="s">
        <v>227</v>
      </c>
      <c r="D429" s="13" t="s">
        <v>126</v>
      </c>
      <c r="E429" s="12">
        <v>3106200</v>
      </c>
      <c r="F429" s="13" t="s">
        <v>18</v>
      </c>
      <c r="G429" s="13" t="str">
        <f>R429</f>
        <v>Região Intermediária de Belo Horizonte</v>
      </c>
      <c r="H429" s="14">
        <f>VLOOKUP(E429,Planilha1!A:D,4,FALSE)</f>
        <v>0.81</v>
      </c>
      <c r="I429" s="13" t="s">
        <v>12</v>
      </c>
      <c r="J429" s="13" t="s">
        <v>12</v>
      </c>
      <c r="K429" s="13" t="s">
        <v>12</v>
      </c>
      <c r="L429" s="13" t="s">
        <v>13</v>
      </c>
      <c r="M429" s="13" t="s">
        <v>12</v>
      </c>
      <c r="N429" s="13" t="s">
        <v>13</v>
      </c>
      <c r="O429" s="15" t="s">
        <v>217</v>
      </c>
      <c r="P429" s="15" t="s">
        <v>2097</v>
      </c>
      <c r="Q429" s="13" t="s">
        <v>123</v>
      </c>
      <c r="R429" s="9" t="str">
        <f>VLOOKUP(E429,Planilha1!A:D,3,FALSE)</f>
        <v>Região Intermediária de Belo Horizonte</v>
      </c>
      <c r="S429" s="10">
        <f>COUNTIFS($A$5:$A$491,A429)</f>
        <v>1</v>
      </c>
      <c r="T429" s="10">
        <f>COUNTIF($B$5:$B$491,B429)</f>
        <v>1</v>
      </c>
      <c r="U429" s="10">
        <f>COUNTIF($C$5:$C$491,C429)</f>
        <v>1</v>
      </c>
    </row>
    <row r="430" spans="1:22" ht="71.25" customHeight="1" x14ac:dyDescent="0.25">
      <c r="A430" s="12">
        <v>276341</v>
      </c>
      <c r="B430" s="13" t="s">
        <v>1092</v>
      </c>
      <c r="C430" s="13" t="s">
        <v>1093</v>
      </c>
      <c r="D430" s="13" t="s">
        <v>126</v>
      </c>
      <c r="E430" s="12">
        <v>3170206</v>
      </c>
      <c r="F430" s="13" t="s">
        <v>32</v>
      </c>
      <c r="G430" s="13" t="str">
        <f>R430</f>
        <v>Região Intermediária de Uberlândia</v>
      </c>
      <c r="H430" s="14">
        <f>VLOOKUP(E430,Planilha1!A:D,4,FALSE)</f>
        <v>0.78900000000000003</v>
      </c>
      <c r="I430" s="13" t="s">
        <v>12</v>
      </c>
      <c r="J430" s="13" t="s">
        <v>13</v>
      </c>
      <c r="K430" s="13" t="s">
        <v>12</v>
      </c>
      <c r="L430" s="13" t="s">
        <v>12</v>
      </c>
      <c r="M430" s="13" t="s">
        <v>12</v>
      </c>
      <c r="N430" s="13" t="s">
        <v>13</v>
      </c>
      <c r="O430" s="15">
        <v>33</v>
      </c>
      <c r="P430" s="15" t="s">
        <v>2097</v>
      </c>
      <c r="Q430" s="13" t="s">
        <v>123</v>
      </c>
      <c r="R430" s="9" t="str">
        <f>VLOOKUP(E430,Planilha1!A:D,3,FALSE)</f>
        <v>Região Intermediária de Uberlândia</v>
      </c>
      <c r="S430" s="10">
        <f>COUNTIFS($A$5:$A$491,A430)</f>
        <v>1</v>
      </c>
      <c r="T430" s="10">
        <f>COUNTIF($B$5:$B$491,B430)</f>
        <v>1</v>
      </c>
      <c r="U430" s="10">
        <f>COUNTIF($C$5:$C$491,C430)</f>
        <v>1</v>
      </c>
    </row>
    <row r="431" spans="1:22" ht="71.25" customHeight="1" x14ac:dyDescent="0.25">
      <c r="A431" s="12">
        <v>276377</v>
      </c>
      <c r="B431" s="13" t="s">
        <v>420</v>
      </c>
      <c r="C431" s="13" t="s">
        <v>421</v>
      </c>
      <c r="D431" s="13" t="s">
        <v>135</v>
      </c>
      <c r="E431" s="12">
        <v>3106200</v>
      </c>
      <c r="F431" s="13" t="s">
        <v>30</v>
      </c>
      <c r="G431" s="13" t="str">
        <f>R431</f>
        <v>Região Intermediária de Belo Horizonte</v>
      </c>
      <c r="H431" s="14">
        <f>VLOOKUP(E431,Planilha1!A:D,4,FALSE)</f>
        <v>0.81</v>
      </c>
      <c r="I431" s="13" t="s">
        <v>12</v>
      </c>
      <c r="J431" s="13" t="s">
        <v>13</v>
      </c>
      <c r="K431" s="13" t="s">
        <v>12</v>
      </c>
      <c r="L431" s="13" t="s">
        <v>12</v>
      </c>
      <c r="M431" s="13" t="s">
        <v>12</v>
      </c>
      <c r="N431" s="13" t="s">
        <v>12</v>
      </c>
      <c r="O431" s="15" t="s">
        <v>422</v>
      </c>
      <c r="P431" s="15" t="s">
        <v>2097</v>
      </c>
      <c r="Q431" s="13" t="s">
        <v>123</v>
      </c>
      <c r="R431" s="9" t="str">
        <f>VLOOKUP(E431,Planilha1!A:D,3,FALSE)</f>
        <v>Região Intermediária de Belo Horizonte</v>
      </c>
      <c r="S431" s="10">
        <f>COUNTIFS($A$5:$A$491,A431)</f>
        <v>1</v>
      </c>
      <c r="T431" s="10">
        <f>COUNTIF($B$5:$B$491,B431)</f>
        <v>1</v>
      </c>
      <c r="U431" s="10">
        <f>COUNTIF($C$5:$C$491,C431)</f>
        <v>1</v>
      </c>
    </row>
    <row r="432" spans="1:22" ht="71.25" customHeight="1" x14ac:dyDescent="0.25">
      <c r="A432" s="12">
        <v>276378</v>
      </c>
      <c r="B432" s="13" t="s">
        <v>1114</v>
      </c>
      <c r="C432" s="13" t="s">
        <v>1115</v>
      </c>
      <c r="D432" s="13" t="s">
        <v>126</v>
      </c>
      <c r="E432" s="12">
        <v>3106200</v>
      </c>
      <c r="F432" s="13" t="s">
        <v>18</v>
      </c>
      <c r="G432" s="13" t="str">
        <f>R432</f>
        <v>Região Intermediária de Belo Horizonte</v>
      </c>
      <c r="H432" s="14">
        <f>VLOOKUP(E432,Planilha1!A:D,4,FALSE)</f>
        <v>0.81</v>
      </c>
      <c r="I432" s="13" t="s">
        <v>12</v>
      </c>
      <c r="J432" s="13" t="s">
        <v>13</v>
      </c>
      <c r="K432" s="13" t="s">
        <v>12</v>
      </c>
      <c r="L432" s="13" t="s">
        <v>12</v>
      </c>
      <c r="M432" s="13" t="s">
        <v>12</v>
      </c>
      <c r="N432" s="13" t="s">
        <v>13</v>
      </c>
      <c r="O432" s="15">
        <v>42.5</v>
      </c>
      <c r="P432" s="15" t="s">
        <v>2097</v>
      </c>
      <c r="Q432" s="13" t="s">
        <v>123</v>
      </c>
      <c r="R432" s="9" t="str">
        <f>VLOOKUP(E432,Planilha1!A:D,3,FALSE)</f>
        <v>Região Intermediária de Belo Horizonte</v>
      </c>
      <c r="S432" s="10">
        <f>COUNTIFS($A$5:$A$491,A432)</f>
        <v>1</v>
      </c>
      <c r="T432" s="10">
        <f>COUNTIF($B$5:$B$491,B432)</f>
        <v>1</v>
      </c>
      <c r="U432" s="10">
        <f>COUNTIF($C$5:$C$491,C432)</f>
        <v>1</v>
      </c>
    </row>
    <row r="433" spans="1:22" ht="71.25" customHeight="1" x14ac:dyDescent="0.25">
      <c r="A433" s="12">
        <v>276379</v>
      </c>
      <c r="B433" s="13" t="s">
        <v>770</v>
      </c>
      <c r="C433" s="13" t="s">
        <v>771</v>
      </c>
      <c r="D433" s="13" t="s">
        <v>126</v>
      </c>
      <c r="E433" s="12">
        <v>3131307</v>
      </c>
      <c r="F433" s="13" t="s">
        <v>97</v>
      </c>
      <c r="G433" s="13" t="str">
        <f>R433</f>
        <v>Região Intermediária de Ipatinga</v>
      </c>
      <c r="H433" s="14">
        <f>VLOOKUP(E433,Planilha1!A:D,4,FALSE)</f>
        <v>0.77100000000000002</v>
      </c>
      <c r="I433" s="13" t="s">
        <v>12</v>
      </c>
      <c r="J433" s="13" t="s">
        <v>12</v>
      </c>
      <c r="K433" s="13" t="s">
        <v>12</v>
      </c>
      <c r="L433" s="13" t="s">
        <v>12</v>
      </c>
      <c r="M433" s="13" t="s">
        <v>12</v>
      </c>
      <c r="N433" s="13" t="s">
        <v>12</v>
      </c>
      <c r="O433" s="15" t="s">
        <v>67</v>
      </c>
      <c r="P433" s="15" t="s">
        <v>2097</v>
      </c>
      <c r="Q433" s="13" t="s">
        <v>123</v>
      </c>
      <c r="R433" s="9" t="str">
        <f>VLOOKUP(E433,Planilha1!A:D,3,FALSE)</f>
        <v>Região Intermediária de Ipatinga</v>
      </c>
      <c r="S433" s="10">
        <f>COUNTIFS($A$5:$A$491,A433)</f>
        <v>1</v>
      </c>
      <c r="T433" s="10">
        <f>COUNTIF($B$5:$B$491,B433)</f>
        <v>3</v>
      </c>
      <c r="U433" s="10">
        <f>COUNTIF($C$5:$C$491,C433)</f>
        <v>1</v>
      </c>
    </row>
    <row r="434" spans="1:22" ht="71.25" customHeight="1" x14ac:dyDescent="0.25">
      <c r="A434" s="12">
        <v>276448</v>
      </c>
      <c r="B434" s="13" t="s">
        <v>1040</v>
      </c>
      <c r="C434" s="13" t="s">
        <v>1041</v>
      </c>
      <c r="D434" s="13" t="s">
        <v>126</v>
      </c>
      <c r="E434" s="12">
        <v>3106200</v>
      </c>
      <c r="F434" s="13" t="s">
        <v>30</v>
      </c>
      <c r="G434" s="13" t="str">
        <f>R434</f>
        <v>Região Intermediária de Belo Horizonte</v>
      </c>
      <c r="H434" s="14">
        <f>VLOOKUP(E434,Planilha1!A:D,4,FALSE)</f>
        <v>0.81</v>
      </c>
      <c r="I434" s="13" t="s">
        <v>12</v>
      </c>
      <c r="J434" s="13" t="s">
        <v>12</v>
      </c>
      <c r="K434" s="13" t="s">
        <v>12</v>
      </c>
      <c r="L434" s="13" t="s">
        <v>12</v>
      </c>
      <c r="M434" s="13" t="s">
        <v>12</v>
      </c>
      <c r="N434" s="13" t="s">
        <v>13</v>
      </c>
      <c r="O434" s="15" t="s">
        <v>1042</v>
      </c>
      <c r="P434" s="15" t="s">
        <v>2097</v>
      </c>
      <c r="Q434" s="13" t="s">
        <v>123</v>
      </c>
      <c r="R434" s="9" t="str">
        <f>VLOOKUP(E434,Planilha1!A:D,3,FALSE)</f>
        <v>Região Intermediária de Belo Horizonte</v>
      </c>
      <c r="S434" s="10">
        <f>COUNTIFS($A$5:$A$491,A434)</f>
        <v>1</v>
      </c>
      <c r="T434" s="10">
        <f>COUNTIF($B$5:$B$491,B434)</f>
        <v>1</v>
      </c>
      <c r="U434" s="10">
        <f>COUNTIF($C$5:$C$491,C434)</f>
        <v>1</v>
      </c>
      <c r="V434" s="8">
        <f>COUNTIF(I434:N434,"Sim")</f>
        <v>1</v>
      </c>
    </row>
    <row r="435" spans="1:22" ht="71.25" customHeight="1" x14ac:dyDescent="0.25">
      <c r="A435" s="12">
        <v>276499</v>
      </c>
      <c r="B435" s="13" t="s">
        <v>470</v>
      </c>
      <c r="C435" s="13" t="s">
        <v>471</v>
      </c>
      <c r="D435" s="13" t="s">
        <v>126</v>
      </c>
      <c r="E435" s="12">
        <v>3168606</v>
      </c>
      <c r="F435" s="13" t="s">
        <v>64</v>
      </c>
      <c r="G435" s="13" t="str">
        <f>R435</f>
        <v>Região Intermediária de Teófilo Otoni</v>
      </c>
      <c r="H435" s="14">
        <f>VLOOKUP(E435,Planilha1!A:D,4,FALSE)</f>
        <v>0.70099999999999996</v>
      </c>
      <c r="I435" s="13" t="s">
        <v>12</v>
      </c>
      <c r="J435" s="13" t="s">
        <v>13</v>
      </c>
      <c r="K435" s="13" t="s">
        <v>12</v>
      </c>
      <c r="L435" s="13" t="s">
        <v>12</v>
      </c>
      <c r="M435" s="13" t="s">
        <v>12</v>
      </c>
      <c r="N435" s="13" t="s">
        <v>13</v>
      </c>
      <c r="O435" s="15" t="s">
        <v>419</v>
      </c>
      <c r="P435" s="15" t="s">
        <v>2097</v>
      </c>
      <c r="Q435" s="13" t="s">
        <v>123</v>
      </c>
      <c r="R435" s="9" t="str">
        <f>VLOOKUP(E435,Planilha1!A:D,3,FALSE)</f>
        <v>Região Intermediária de Teófilo Otoni</v>
      </c>
      <c r="S435" s="10">
        <f>COUNTIFS($A$5:$A$491,A435)</f>
        <v>1</v>
      </c>
      <c r="T435" s="10">
        <f>COUNTIF($B$5:$B$491,B435)</f>
        <v>1</v>
      </c>
      <c r="U435" s="10">
        <f>COUNTIF($C$5:$C$491,C435)</f>
        <v>1</v>
      </c>
    </row>
    <row r="436" spans="1:22" ht="71.25" customHeight="1" x14ac:dyDescent="0.25">
      <c r="A436" s="12">
        <v>271855</v>
      </c>
      <c r="B436" s="13" t="s">
        <v>245</v>
      </c>
      <c r="C436" s="13" t="s">
        <v>246</v>
      </c>
      <c r="D436" s="13" t="s">
        <v>126</v>
      </c>
      <c r="E436" s="12">
        <v>3106200</v>
      </c>
      <c r="F436" s="13" t="s">
        <v>18</v>
      </c>
      <c r="G436" s="13" t="str">
        <f>R436</f>
        <v>Região Intermediária de Belo Horizonte</v>
      </c>
      <c r="H436" s="14">
        <f>VLOOKUP(E436,Planilha1!A:D,4,FALSE)</f>
        <v>0.81</v>
      </c>
      <c r="I436" s="13" t="s">
        <v>12</v>
      </c>
      <c r="J436" s="13" t="s">
        <v>13</v>
      </c>
      <c r="K436" s="13" t="s">
        <v>12</v>
      </c>
      <c r="L436" s="13" t="s">
        <v>12</v>
      </c>
      <c r="M436" s="13" t="s">
        <v>12</v>
      </c>
      <c r="N436" s="13" t="s">
        <v>13</v>
      </c>
      <c r="O436" s="15" t="s">
        <v>247</v>
      </c>
      <c r="P436" s="13" t="s">
        <v>2127</v>
      </c>
      <c r="Q436" s="13"/>
      <c r="R436" s="9" t="str">
        <f>VLOOKUP(E436,Planilha1!A:D,3,FALSE)</f>
        <v>Região Intermediária de Belo Horizonte</v>
      </c>
      <c r="S436" s="10">
        <f>COUNTIFS($A$5:$A$491,A436)</f>
        <v>1</v>
      </c>
      <c r="T436" s="10">
        <f>COUNTIF($B$5:$B$491,B436)</f>
        <v>3</v>
      </c>
      <c r="U436" s="10">
        <f>COUNTIF($C$5:$C$491,C436)</f>
        <v>3</v>
      </c>
    </row>
    <row r="437" spans="1:22" ht="71.25" customHeight="1" x14ac:dyDescent="0.25">
      <c r="A437" s="12">
        <v>238364</v>
      </c>
      <c r="B437" s="13" t="s">
        <v>957</v>
      </c>
      <c r="C437" s="13" t="s">
        <v>958</v>
      </c>
      <c r="D437" s="13" t="s">
        <v>126</v>
      </c>
      <c r="E437" s="12">
        <v>3131307</v>
      </c>
      <c r="F437" s="13" t="s">
        <v>959</v>
      </c>
      <c r="G437" s="13" t="str">
        <f>R437</f>
        <v>Região Intermediária de Ipatinga</v>
      </c>
      <c r="H437" s="14">
        <f>VLOOKUP(E437,Planilha1!A:D,4,FALSE)</f>
        <v>0.77100000000000002</v>
      </c>
      <c r="I437" s="13" t="s">
        <v>12</v>
      </c>
      <c r="J437" s="13" t="s">
        <v>12</v>
      </c>
      <c r="K437" s="13" t="s">
        <v>12</v>
      </c>
      <c r="L437" s="13" t="s">
        <v>12</v>
      </c>
      <c r="M437" s="13" t="s">
        <v>12</v>
      </c>
      <c r="N437" s="13" t="s">
        <v>12</v>
      </c>
      <c r="O437" s="15" t="s">
        <v>474</v>
      </c>
      <c r="P437" s="13" t="s">
        <v>2127</v>
      </c>
      <c r="Q437" s="13"/>
      <c r="R437" s="9" t="str">
        <f>VLOOKUP(E437,Planilha1!A:D,3,FALSE)</f>
        <v>Região Intermediária de Ipatinga</v>
      </c>
      <c r="S437" s="10">
        <f>COUNTIFS($A$5:$A$491,A437)</f>
        <v>1</v>
      </c>
      <c r="T437" s="10">
        <f>COUNTIF($B$5:$B$491,B437)</f>
        <v>1</v>
      </c>
      <c r="U437" s="10">
        <f>COUNTIF($C$5:$C$491,C437)</f>
        <v>1</v>
      </c>
    </row>
    <row r="438" spans="1:22" ht="71.25" customHeight="1" x14ac:dyDescent="0.25">
      <c r="A438" s="12">
        <v>239620</v>
      </c>
      <c r="B438" s="13" t="s">
        <v>460</v>
      </c>
      <c r="C438" s="13" t="s">
        <v>461</v>
      </c>
      <c r="D438" s="13" t="s">
        <v>126</v>
      </c>
      <c r="E438" s="12">
        <v>3105608</v>
      </c>
      <c r="F438" s="13" t="s">
        <v>157</v>
      </c>
      <c r="G438" s="13" t="str">
        <f>R438</f>
        <v>Região Intermediária de Barbacena</v>
      </c>
      <c r="H438" s="14">
        <f>VLOOKUP(E438,Planilha1!A:D,4,FALSE)</f>
        <v>0.76900000000000002</v>
      </c>
      <c r="I438" s="13" t="s">
        <v>12</v>
      </c>
      <c r="J438" s="13" t="s">
        <v>12</v>
      </c>
      <c r="K438" s="13" t="s">
        <v>12</v>
      </c>
      <c r="L438" s="13" t="s">
        <v>12</v>
      </c>
      <c r="M438" s="13" t="s">
        <v>12</v>
      </c>
      <c r="N438" s="13" t="s">
        <v>13</v>
      </c>
      <c r="O438" s="15" t="s">
        <v>57</v>
      </c>
      <c r="P438" s="13" t="s">
        <v>2127</v>
      </c>
      <c r="Q438" s="13"/>
      <c r="R438" s="9" t="str">
        <f>VLOOKUP(E438,Planilha1!A:D,3,FALSE)</f>
        <v>Região Intermediária de Barbacena</v>
      </c>
      <c r="S438" s="10">
        <f>COUNTIFS($A$5:$A$491,A438)</f>
        <v>1</v>
      </c>
      <c r="T438" s="10">
        <f>COUNTIF($B$5:$B$491,B438)</f>
        <v>1</v>
      </c>
      <c r="U438" s="10">
        <f>COUNTIF($C$5:$C$491,C438)</f>
        <v>1</v>
      </c>
    </row>
    <row r="439" spans="1:22" ht="71.25" customHeight="1" x14ac:dyDescent="0.25">
      <c r="A439" s="12">
        <v>240157</v>
      </c>
      <c r="B439" s="13" t="s">
        <v>1211</v>
      </c>
      <c r="C439" s="13" t="s">
        <v>1212</v>
      </c>
      <c r="D439" s="13" t="s">
        <v>126</v>
      </c>
      <c r="E439" s="12">
        <v>3106200</v>
      </c>
      <c r="F439" s="13" t="s">
        <v>18</v>
      </c>
      <c r="G439" s="13" t="str">
        <f>R439</f>
        <v>Região Intermediária de Belo Horizonte</v>
      </c>
      <c r="H439" s="14">
        <f>VLOOKUP(E439,Planilha1!A:D,4,FALSE)</f>
        <v>0.81</v>
      </c>
      <c r="I439" s="13" t="s">
        <v>12</v>
      </c>
      <c r="J439" s="13" t="s">
        <v>12</v>
      </c>
      <c r="K439" s="13" t="s">
        <v>12</v>
      </c>
      <c r="L439" s="13" t="s">
        <v>12</v>
      </c>
      <c r="M439" s="13" t="s">
        <v>12</v>
      </c>
      <c r="N439" s="13" t="s">
        <v>13</v>
      </c>
      <c r="O439" s="15" t="s">
        <v>374</v>
      </c>
      <c r="P439" s="13" t="s">
        <v>2127</v>
      </c>
      <c r="Q439" s="13"/>
      <c r="R439" s="9" t="str">
        <f>VLOOKUP(E439,Planilha1!A:D,3,FALSE)</f>
        <v>Região Intermediária de Belo Horizonte</v>
      </c>
      <c r="S439" s="10">
        <f>COUNTIFS($A$5:$A$491,A439)</f>
        <v>1</v>
      </c>
      <c r="T439" s="10">
        <f>COUNTIF($B$5:$B$491,B439)</f>
        <v>1</v>
      </c>
      <c r="U439" s="10">
        <f>COUNTIF($C$5:$C$491,C439)</f>
        <v>1</v>
      </c>
    </row>
    <row r="440" spans="1:22" ht="71.25" customHeight="1" x14ac:dyDescent="0.25">
      <c r="A440" s="12">
        <v>240299</v>
      </c>
      <c r="B440" s="13" t="s">
        <v>719</v>
      </c>
      <c r="C440" s="13" t="s">
        <v>720</v>
      </c>
      <c r="D440" s="13" t="s">
        <v>126</v>
      </c>
      <c r="E440" s="12">
        <v>3162948</v>
      </c>
      <c r="F440" s="13" t="s">
        <v>721</v>
      </c>
      <c r="G440" s="13" t="str">
        <f>R440</f>
        <v>Região Intermediária de Varginha</v>
      </c>
      <c r="H440" s="14">
        <f>VLOOKUP(E440,Planilha1!A:D,4,FALSE)</f>
        <v>0.73899999999999999</v>
      </c>
      <c r="I440" s="13" t="s">
        <v>12</v>
      </c>
      <c r="J440" s="13" t="s">
        <v>12</v>
      </c>
      <c r="K440" s="13" t="s">
        <v>12</v>
      </c>
      <c r="L440" s="13" t="s">
        <v>12</v>
      </c>
      <c r="M440" s="13" t="s">
        <v>12</v>
      </c>
      <c r="N440" s="13" t="s">
        <v>13</v>
      </c>
      <c r="O440" s="15" t="s">
        <v>71</v>
      </c>
      <c r="P440" s="13" t="s">
        <v>2127</v>
      </c>
      <c r="Q440" s="13"/>
      <c r="R440" s="9" t="str">
        <f>VLOOKUP(E440,Planilha1!A:D,3,FALSE)</f>
        <v>Região Intermediária de Varginha</v>
      </c>
      <c r="S440" s="10">
        <f>COUNTIFS($A$5:$A$491,A440)</f>
        <v>1</v>
      </c>
      <c r="T440" s="10">
        <f>COUNTIF($B$5:$B$491,B440)</f>
        <v>1</v>
      </c>
      <c r="U440" s="10">
        <f>COUNTIF($C$5:$C$491,C440)</f>
        <v>1</v>
      </c>
    </row>
    <row r="441" spans="1:22" ht="71.25" customHeight="1" x14ac:dyDescent="0.25">
      <c r="A441" s="12">
        <v>241614</v>
      </c>
      <c r="B441" s="13" t="s">
        <v>1109</v>
      </c>
      <c r="C441" s="13" t="s">
        <v>1110</v>
      </c>
      <c r="D441" s="13" t="s">
        <v>126</v>
      </c>
      <c r="E441" s="12">
        <v>3171303</v>
      </c>
      <c r="F441" s="13" t="s">
        <v>78</v>
      </c>
      <c r="G441" s="13" t="str">
        <f>R441</f>
        <v>Região Intermediária de Juíz de Fora</v>
      </c>
      <c r="H441" s="14">
        <f>VLOOKUP(E441,Planilha1!A:D,4,FALSE)</f>
        <v>0.77500000000000002</v>
      </c>
      <c r="I441" s="13" t="s">
        <v>12</v>
      </c>
      <c r="J441" s="13" t="s">
        <v>12</v>
      </c>
      <c r="K441" s="13" t="s">
        <v>12</v>
      </c>
      <c r="L441" s="13" t="s">
        <v>12</v>
      </c>
      <c r="M441" s="13" t="s">
        <v>12</v>
      </c>
      <c r="N441" s="13" t="s">
        <v>13</v>
      </c>
      <c r="O441" s="15" t="s">
        <v>2131</v>
      </c>
      <c r="P441" s="13" t="s">
        <v>2127</v>
      </c>
      <c r="Q441" s="13"/>
      <c r="R441" s="9" t="str">
        <f>VLOOKUP(E441,Planilha1!A:D,3,FALSE)</f>
        <v>Região Intermediária de Juíz de Fora</v>
      </c>
      <c r="S441" s="10">
        <f>COUNTIFS($A$5:$A$491,A441)</f>
        <v>1</v>
      </c>
      <c r="T441" s="10">
        <f>COUNTIF($B$5:$B$491,B441)</f>
        <v>1</v>
      </c>
      <c r="U441" s="10">
        <f>COUNTIF($C$5:$C$491,C441)</f>
        <v>1</v>
      </c>
    </row>
    <row r="442" spans="1:22" ht="71.25" customHeight="1" x14ac:dyDescent="0.25">
      <c r="A442" s="12">
        <v>242762</v>
      </c>
      <c r="B442" s="13" t="s">
        <v>871</v>
      </c>
      <c r="C442" s="13" t="s">
        <v>872</v>
      </c>
      <c r="D442" s="13" t="s">
        <v>126</v>
      </c>
      <c r="E442" s="12">
        <v>3144805</v>
      </c>
      <c r="F442" s="13" t="s">
        <v>873</v>
      </c>
      <c r="G442" s="13" t="str">
        <f>R442</f>
        <v>Região Intermediária de Belo Horizonte</v>
      </c>
      <c r="H442" s="14">
        <f>VLOOKUP(E442,Planilha1!A:D,4,FALSE)</f>
        <v>0.81299999999999994</v>
      </c>
      <c r="I442" s="13" t="s">
        <v>12</v>
      </c>
      <c r="J442" s="13" t="s">
        <v>13</v>
      </c>
      <c r="K442" s="13" t="s">
        <v>12</v>
      </c>
      <c r="L442" s="13" t="s">
        <v>12</v>
      </c>
      <c r="M442" s="13" t="s">
        <v>12</v>
      </c>
      <c r="N442" s="13" t="s">
        <v>12</v>
      </c>
      <c r="O442" s="15" t="s">
        <v>111</v>
      </c>
      <c r="P442" s="13" t="s">
        <v>2127</v>
      </c>
      <c r="Q442" s="13"/>
      <c r="R442" s="9" t="str">
        <f>VLOOKUP(E442,Planilha1!A:D,3,FALSE)</f>
        <v>Região Intermediária de Belo Horizonte</v>
      </c>
      <c r="S442" s="10">
        <f>COUNTIFS($A$5:$A$491,A442)</f>
        <v>1</v>
      </c>
      <c r="T442" s="10">
        <f>COUNTIF($B$5:$B$491,B442)</f>
        <v>1</v>
      </c>
      <c r="U442" s="10">
        <f>COUNTIF($C$5:$C$491,C442)</f>
        <v>1</v>
      </c>
      <c r="V442" s="8">
        <f>COUNTIF(I442:N442,"Sim")</f>
        <v>1</v>
      </c>
    </row>
    <row r="443" spans="1:22" ht="71.25" customHeight="1" x14ac:dyDescent="0.25">
      <c r="A443" s="12">
        <v>245746</v>
      </c>
      <c r="B443" s="13" t="s">
        <v>848</v>
      </c>
      <c r="C443" s="13" t="s">
        <v>849</v>
      </c>
      <c r="D443" s="13" t="s">
        <v>126</v>
      </c>
      <c r="E443" s="12">
        <v>3118601</v>
      </c>
      <c r="F443" s="13" t="s">
        <v>40</v>
      </c>
      <c r="G443" s="13" t="str">
        <f>R443</f>
        <v>Região Intermediária de Belo Horizonte</v>
      </c>
      <c r="H443" s="14">
        <f>VLOOKUP(E443,Planilha1!A:D,4,FALSE)</f>
        <v>0.75600000000000001</v>
      </c>
      <c r="I443" s="13" t="s">
        <v>12</v>
      </c>
      <c r="J443" s="13" t="s">
        <v>13</v>
      </c>
      <c r="K443" s="13" t="s">
        <v>12</v>
      </c>
      <c r="L443" s="13" t="s">
        <v>12</v>
      </c>
      <c r="M443" s="13" t="s">
        <v>12</v>
      </c>
      <c r="N443" s="13" t="s">
        <v>13</v>
      </c>
      <c r="O443" s="15" t="s">
        <v>290</v>
      </c>
      <c r="P443" s="13" t="s">
        <v>2127</v>
      </c>
      <c r="Q443" s="13"/>
      <c r="R443" s="9" t="str">
        <f>VLOOKUP(E443,Planilha1!A:D,3,FALSE)</f>
        <v>Região Intermediária de Belo Horizonte</v>
      </c>
      <c r="S443" s="10">
        <f>COUNTIFS($A$5:$A$491,A443)</f>
        <v>1</v>
      </c>
      <c r="T443" s="10">
        <f>COUNTIF($B$5:$B$491,B443)</f>
        <v>1</v>
      </c>
      <c r="U443" s="10">
        <f>COUNTIF($C$5:$C$491,C443)</f>
        <v>1</v>
      </c>
    </row>
    <row r="444" spans="1:22" ht="71.25" customHeight="1" x14ac:dyDescent="0.25">
      <c r="A444" s="12">
        <v>246464</v>
      </c>
      <c r="B444" s="13" t="s">
        <v>330</v>
      </c>
      <c r="C444" s="13" t="s">
        <v>331</v>
      </c>
      <c r="D444" s="13" t="s">
        <v>126</v>
      </c>
      <c r="E444" s="12">
        <v>3131307</v>
      </c>
      <c r="F444" s="13" t="s">
        <v>52</v>
      </c>
      <c r="G444" s="13" t="str">
        <f>R444</f>
        <v>Região Intermediária de Ipatinga</v>
      </c>
      <c r="H444" s="14">
        <f>VLOOKUP(E444,Planilha1!A:D,4,FALSE)</f>
        <v>0.77100000000000002</v>
      </c>
      <c r="I444" s="13" t="s">
        <v>12</v>
      </c>
      <c r="J444" s="13" t="s">
        <v>13</v>
      </c>
      <c r="K444" s="13" t="s">
        <v>12</v>
      </c>
      <c r="L444" s="13" t="s">
        <v>12</v>
      </c>
      <c r="M444" s="13" t="s">
        <v>12</v>
      </c>
      <c r="N444" s="13" t="s">
        <v>12</v>
      </c>
      <c r="O444" s="15" t="s">
        <v>60</v>
      </c>
      <c r="P444" s="13" t="s">
        <v>2127</v>
      </c>
      <c r="Q444" s="13"/>
      <c r="R444" s="9" t="str">
        <f>VLOOKUP(E444,Planilha1!A:D,3,FALSE)</f>
        <v>Região Intermediária de Ipatinga</v>
      </c>
      <c r="S444" s="10">
        <f>COUNTIFS($A$5:$A$491,A444)</f>
        <v>1</v>
      </c>
      <c r="T444" s="10">
        <f>COUNTIF($B$5:$B$491,B444)</f>
        <v>1</v>
      </c>
      <c r="U444" s="10">
        <f>COUNTIF($C$5:$C$491,C444)</f>
        <v>1</v>
      </c>
    </row>
    <row r="445" spans="1:22" ht="71.25" customHeight="1" x14ac:dyDescent="0.25">
      <c r="A445" s="12">
        <v>246850</v>
      </c>
      <c r="B445" s="13" t="s">
        <v>378</v>
      </c>
      <c r="C445" s="13" t="s">
        <v>116</v>
      </c>
      <c r="D445" s="13" t="s">
        <v>126</v>
      </c>
      <c r="E445" s="12">
        <v>3160702</v>
      </c>
      <c r="F445" s="13" t="s">
        <v>117</v>
      </c>
      <c r="G445" s="13" t="str">
        <f>R445</f>
        <v>Região Intermediária de Juíz de Fora</v>
      </c>
      <c r="H445" s="14">
        <f>VLOOKUP(E445,Planilha1!A:D,4,FALSE)</f>
        <v>0.74099999999999999</v>
      </c>
      <c r="I445" s="13" t="s">
        <v>12</v>
      </c>
      <c r="J445" s="13" t="s">
        <v>12</v>
      </c>
      <c r="K445" s="13" t="s">
        <v>12</v>
      </c>
      <c r="L445" s="13" t="s">
        <v>12</v>
      </c>
      <c r="M445" s="13" t="s">
        <v>12</v>
      </c>
      <c r="N445" s="13" t="s">
        <v>13</v>
      </c>
      <c r="O445" s="15" t="s">
        <v>92</v>
      </c>
      <c r="P445" s="13" t="s">
        <v>2127</v>
      </c>
      <c r="Q445" s="13"/>
      <c r="R445" s="9" t="str">
        <f>VLOOKUP(E445,Planilha1!A:D,3,FALSE)</f>
        <v>Região Intermediária de Juíz de Fora</v>
      </c>
      <c r="S445" s="10">
        <f>COUNTIFS($A$5:$A$491,A445)</f>
        <v>1</v>
      </c>
      <c r="T445" s="10">
        <f>COUNTIF($B$5:$B$491,B445)</f>
        <v>1</v>
      </c>
      <c r="U445" s="10">
        <f>COUNTIF($C$5:$C$491,C445)</f>
        <v>1</v>
      </c>
    </row>
    <row r="446" spans="1:22" ht="71.25" customHeight="1" x14ac:dyDescent="0.25">
      <c r="A446" s="12">
        <v>248312</v>
      </c>
      <c r="B446" s="13" t="s">
        <v>772</v>
      </c>
      <c r="C446" s="13" t="s">
        <v>773</v>
      </c>
      <c r="D446" s="13" t="s">
        <v>126</v>
      </c>
      <c r="E446" s="12">
        <v>3106200</v>
      </c>
      <c r="F446" s="13" t="s">
        <v>18</v>
      </c>
      <c r="G446" s="13" t="str">
        <f>R446</f>
        <v>Região Intermediária de Belo Horizonte</v>
      </c>
      <c r="H446" s="14">
        <f>VLOOKUP(E446,Planilha1!A:D,4,FALSE)</f>
        <v>0.81</v>
      </c>
      <c r="I446" s="13" t="s">
        <v>12</v>
      </c>
      <c r="J446" s="13" t="s">
        <v>13</v>
      </c>
      <c r="K446" s="13" t="s">
        <v>12</v>
      </c>
      <c r="L446" s="13" t="s">
        <v>12</v>
      </c>
      <c r="M446" s="13" t="s">
        <v>12</v>
      </c>
      <c r="N446" s="13" t="s">
        <v>13</v>
      </c>
      <c r="O446" s="15" t="s">
        <v>303</v>
      </c>
      <c r="P446" s="13" t="s">
        <v>2127</v>
      </c>
      <c r="Q446" s="13"/>
      <c r="R446" s="9" t="str">
        <f>VLOOKUP(E446,Planilha1!A:D,3,FALSE)</f>
        <v>Região Intermediária de Belo Horizonte</v>
      </c>
      <c r="S446" s="10">
        <f>COUNTIFS($A$5:$A$491,A446)</f>
        <v>1</v>
      </c>
      <c r="T446" s="10">
        <f>COUNTIF($B$5:$B$491,B446)</f>
        <v>1</v>
      </c>
      <c r="U446" s="10">
        <f>COUNTIF($C$5:$C$491,C446)</f>
        <v>1</v>
      </c>
    </row>
    <row r="447" spans="1:22" ht="71.25" customHeight="1" x14ac:dyDescent="0.25">
      <c r="A447" s="12">
        <v>249909</v>
      </c>
      <c r="B447" s="13" t="s">
        <v>327</v>
      </c>
      <c r="C447" s="13" t="s">
        <v>328</v>
      </c>
      <c r="D447" s="13" t="s">
        <v>126</v>
      </c>
      <c r="E447" s="12">
        <v>3106200</v>
      </c>
      <c r="F447" s="13" t="s">
        <v>30</v>
      </c>
      <c r="G447" s="13" t="str">
        <f>R447</f>
        <v>Região Intermediária de Belo Horizonte</v>
      </c>
      <c r="H447" s="14">
        <f>VLOOKUP(E447,Planilha1!A:D,4,FALSE)</f>
        <v>0.81</v>
      </c>
      <c r="I447" s="13" t="s">
        <v>13</v>
      </c>
      <c r="J447" s="13" t="s">
        <v>12</v>
      </c>
      <c r="K447" s="13" t="s">
        <v>12</v>
      </c>
      <c r="L447" s="13" t="s">
        <v>12</v>
      </c>
      <c r="M447" s="13" t="s">
        <v>12</v>
      </c>
      <c r="N447" s="13" t="s">
        <v>13</v>
      </c>
      <c r="O447" s="15" t="s">
        <v>329</v>
      </c>
      <c r="P447" s="13" t="s">
        <v>2127</v>
      </c>
      <c r="Q447" s="13"/>
      <c r="R447" s="9" t="str">
        <f>VLOOKUP(E447,Planilha1!A:D,3,FALSE)</f>
        <v>Região Intermediária de Belo Horizonte</v>
      </c>
      <c r="S447" s="10">
        <f>COUNTIFS($A$5:$A$491,A447)</f>
        <v>1</v>
      </c>
      <c r="T447" s="10">
        <f>COUNTIF($B$5:$B$491,B447)</f>
        <v>1</v>
      </c>
      <c r="U447" s="10">
        <f>COUNTIF($C$5:$C$491,C447)</f>
        <v>1</v>
      </c>
    </row>
    <row r="448" spans="1:22" ht="71.25" customHeight="1" x14ac:dyDescent="0.25">
      <c r="A448" s="12">
        <v>253056</v>
      </c>
      <c r="B448" s="13" t="s">
        <v>1256</v>
      </c>
      <c r="C448" s="13" t="s">
        <v>1257</v>
      </c>
      <c r="D448" s="13" t="s">
        <v>126</v>
      </c>
      <c r="E448" s="12">
        <v>3106200</v>
      </c>
      <c r="F448" s="13" t="s">
        <v>18</v>
      </c>
      <c r="G448" s="13" t="str">
        <f>R448</f>
        <v>Região Intermediária de Belo Horizonte</v>
      </c>
      <c r="H448" s="14">
        <f>VLOOKUP(E448,Planilha1!A:D,4,FALSE)</f>
        <v>0.81</v>
      </c>
      <c r="I448" s="13" t="s">
        <v>12</v>
      </c>
      <c r="J448" s="13" t="s">
        <v>12</v>
      </c>
      <c r="K448" s="13" t="s">
        <v>12</v>
      </c>
      <c r="L448" s="13" t="s">
        <v>12</v>
      </c>
      <c r="M448" s="13" t="s">
        <v>12</v>
      </c>
      <c r="N448" s="13" t="s">
        <v>13</v>
      </c>
      <c r="O448" s="16">
        <v>72.099999999999994</v>
      </c>
      <c r="P448" s="13" t="s">
        <v>2127</v>
      </c>
      <c r="Q448" s="13"/>
      <c r="R448" s="9" t="str">
        <f>VLOOKUP(E448,Planilha1!A:D,3,FALSE)</f>
        <v>Região Intermediária de Belo Horizonte</v>
      </c>
      <c r="S448" s="10">
        <f>COUNTIFS($A$5:$A$491,A448)</f>
        <v>1</v>
      </c>
      <c r="T448" s="10">
        <f>COUNTIF($B$5:$B$491,B448)</f>
        <v>1</v>
      </c>
      <c r="U448" s="10">
        <f>COUNTIF($C$5:$C$491,C448)</f>
        <v>1</v>
      </c>
    </row>
    <row r="449" spans="1:22" ht="71.25" customHeight="1" x14ac:dyDescent="0.25">
      <c r="A449" s="12">
        <v>253809</v>
      </c>
      <c r="B449" s="13" t="s">
        <v>708</v>
      </c>
      <c r="C449" s="13" t="s">
        <v>709</v>
      </c>
      <c r="D449" s="13" t="s">
        <v>126</v>
      </c>
      <c r="E449" s="12">
        <v>3106200</v>
      </c>
      <c r="F449" s="13" t="s">
        <v>30</v>
      </c>
      <c r="G449" s="13" t="str">
        <f>R449</f>
        <v>Região Intermediária de Belo Horizonte</v>
      </c>
      <c r="H449" s="14">
        <f>VLOOKUP(E449,Planilha1!A:D,4,FALSE)</f>
        <v>0.81</v>
      </c>
      <c r="I449" s="13" t="s">
        <v>12</v>
      </c>
      <c r="J449" s="13" t="s">
        <v>12</v>
      </c>
      <c r="K449" s="13" t="s">
        <v>12</v>
      </c>
      <c r="L449" s="13" t="s">
        <v>12</v>
      </c>
      <c r="M449" s="13" t="s">
        <v>12</v>
      </c>
      <c r="N449" s="13" t="s">
        <v>13</v>
      </c>
      <c r="O449" s="15" t="s">
        <v>45</v>
      </c>
      <c r="P449" s="13" t="s">
        <v>2127</v>
      </c>
      <c r="Q449" s="13"/>
      <c r="R449" s="9" t="str">
        <f>VLOOKUP(E449,Planilha1!A:D,3,FALSE)</f>
        <v>Região Intermediária de Belo Horizonte</v>
      </c>
      <c r="S449" s="10">
        <f>COUNTIFS($A$5:$A$491,A449)</f>
        <v>1</v>
      </c>
      <c r="T449" s="10">
        <f>COUNTIF($B$5:$B$491,B449)</f>
        <v>1</v>
      </c>
      <c r="U449" s="10">
        <f>COUNTIF($C$5:$C$491,C449)</f>
        <v>1</v>
      </c>
    </row>
    <row r="450" spans="1:22" ht="71.25" customHeight="1" x14ac:dyDescent="0.25">
      <c r="A450" s="12">
        <v>255152</v>
      </c>
      <c r="B450" s="13" t="s">
        <v>735</v>
      </c>
      <c r="C450" s="13" t="s">
        <v>736</v>
      </c>
      <c r="D450" s="13" t="s">
        <v>126</v>
      </c>
      <c r="E450" s="12">
        <v>3136702</v>
      </c>
      <c r="F450" s="13" t="s">
        <v>42</v>
      </c>
      <c r="G450" s="13" t="str">
        <f>R450</f>
        <v>Região Intermediária de Juíz de Fora</v>
      </c>
      <c r="H450" s="14">
        <f>VLOOKUP(E450,Planilha1!A:D,4,FALSE)</f>
        <v>0.77800000000000002</v>
      </c>
      <c r="I450" s="13" t="s">
        <v>12</v>
      </c>
      <c r="J450" s="13" t="s">
        <v>13</v>
      </c>
      <c r="K450" s="13" t="s">
        <v>12</v>
      </c>
      <c r="L450" s="13" t="s">
        <v>12</v>
      </c>
      <c r="M450" s="13" t="s">
        <v>12</v>
      </c>
      <c r="N450" s="13" t="s">
        <v>13</v>
      </c>
      <c r="O450" s="15" t="s">
        <v>51</v>
      </c>
      <c r="P450" s="13" t="s">
        <v>2127</v>
      </c>
      <c r="Q450" s="13"/>
      <c r="R450" s="9" t="str">
        <f>VLOOKUP(E450,Planilha1!A:D,3,FALSE)</f>
        <v>Região Intermediária de Juíz de Fora</v>
      </c>
      <c r="S450" s="10">
        <f>COUNTIFS($A$5:$A$491,A450)</f>
        <v>1</v>
      </c>
      <c r="T450" s="10">
        <f>COUNTIF($B$5:$B$491,B450)</f>
        <v>1</v>
      </c>
      <c r="U450" s="10">
        <f>COUNTIF($C$5:$C$491,C450)</f>
        <v>1</v>
      </c>
    </row>
    <row r="451" spans="1:22" ht="71.25" customHeight="1" x14ac:dyDescent="0.25">
      <c r="A451" s="12">
        <v>255301</v>
      </c>
      <c r="B451" s="13" t="s">
        <v>642</v>
      </c>
      <c r="C451" s="13" t="s">
        <v>643</v>
      </c>
      <c r="D451" s="13" t="s">
        <v>126</v>
      </c>
      <c r="E451" s="12">
        <v>3105608</v>
      </c>
      <c r="F451" s="13" t="s">
        <v>96</v>
      </c>
      <c r="G451" s="13" t="str">
        <f>R451</f>
        <v>Região Intermediária de Barbacena</v>
      </c>
      <c r="H451" s="14">
        <f>VLOOKUP(E451,Planilha1!A:D,4,FALSE)</f>
        <v>0.76900000000000002</v>
      </c>
      <c r="I451" s="13" t="s">
        <v>12</v>
      </c>
      <c r="J451" s="13" t="s">
        <v>12</v>
      </c>
      <c r="K451" s="13" t="s">
        <v>12</v>
      </c>
      <c r="L451" s="13" t="s">
        <v>12</v>
      </c>
      <c r="M451" s="13" t="s">
        <v>12</v>
      </c>
      <c r="N451" s="13" t="s">
        <v>13</v>
      </c>
      <c r="O451" s="15" t="s">
        <v>92</v>
      </c>
      <c r="P451" s="13" t="s">
        <v>2127</v>
      </c>
      <c r="Q451" s="13"/>
      <c r="R451" s="9" t="str">
        <f>VLOOKUP(E451,Planilha1!A:D,3,FALSE)</f>
        <v>Região Intermediária de Barbacena</v>
      </c>
      <c r="S451" s="10">
        <f>COUNTIFS($A$5:$A$491,A451)</f>
        <v>1</v>
      </c>
      <c r="T451" s="10">
        <f>COUNTIF($B$5:$B$491,B451)</f>
        <v>1</v>
      </c>
      <c r="U451" s="10">
        <f>COUNTIF($C$5:$C$491,C451)</f>
        <v>1</v>
      </c>
    </row>
    <row r="452" spans="1:22" ht="71.25" customHeight="1" x14ac:dyDescent="0.25">
      <c r="A452" s="12">
        <v>255360</v>
      </c>
      <c r="B452" s="13" t="s">
        <v>321</v>
      </c>
      <c r="C452" s="13" t="s">
        <v>322</v>
      </c>
      <c r="D452" s="13" t="s">
        <v>126</v>
      </c>
      <c r="E452" s="12">
        <v>3106200</v>
      </c>
      <c r="F452" s="13" t="s">
        <v>30</v>
      </c>
      <c r="G452" s="13" t="str">
        <f>R452</f>
        <v>Região Intermediária de Belo Horizonte</v>
      </c>
      <c r="H452" s="14">
        <f>VLOOKUP(E452,Planilha1!A:D,4,FALSE)</f>
        <v>0.81</v>
      </c>
      <c r="I452" s="13" t="s">
        <v>13</v>
      </c>
      <c r="J452" s="13" t="s">
        <v>12</v>
      </c>
      <c r="K452" s="13" t="s">
        <v>12</v>
      </c>
      <c r="L452" s="13" t="s">
        <v>12</v>
      </c>
      <c r="M452" s="13" t="s">
        <v>12</v>
      </c>
      <c r="N452" s="13" t="s">
        <v>12</v>
      </c>
      <c r="O452" s="15" t="s">
        <v>101</v>
      </c>
      <c r="P452" s="13" t="s">
        <v>2127</v>
      </c>
      <c r="Q452" s="13"/>
      <c r="R452" s="9" t="str">
        <f>VLOOKUP(E452,Planilha1!A:D,3,FALSE)</f>
        <v>Região Intermediária de Belo Horizonte</v>
      </c>
      <c r="S452" s="10">
        <f>COUNTIFS($A$5:$A$491,A452)</f>
        <v>1</v>
      </c>
      <c r="T452" s="10">
        <f>COUNTIF($B$5:$B$491,B452)</f>
        <v>2</v>
      </c>
      <c r="U452" s="10">
        <f>COUNTIF($C$5:$C$491,C452)</f>
        <v>1</v>
      </c>
    </row>
    <row r="453" spans="1:22" ht="71.25" customHeight="1" x14ac:dyDescent="0.25">
      <c r="A453" s="12">
        <v>255409</v>
      </c>
      <c r="B453" s="13" t="s">
        <v>1262</v>
      </c>
      <c r="C453" s="13" t="s">
        <v>1263</v>
      </c>
      <c r="D453" s="13" t="s">
        <v>126</v>
      </c>
      <c r="E453" s="12">
        <v>3101607</v>
      </c>
      <c r="F453" s="13" t="s">
        <v>1264</v>
      </c>
      <c r="G453" s="13" t="str">
        <f>R453</f>
        <v>Região Intermediária de Varginha</v>
      </c>
      <c r="H453" s="14">
        <f>VLOOKUP(E453,Planilha1!A:D,4,FALSE)</f>
        <v>0.76100000000000001</v>
      </c>
      <c r="I453" s="13" t="s">
        <v>12</v>
      </c>
      <c r="J453" s="13" t="s">
        <v>12</v>
      </c>
      <c r="K453" s="13" t="s">
        <v>12</v>
      </c>
      <c r="L453" s="13" t="s">
        <v>12</v>
      </c>
      <c r="M453" s="13" t="s">
        <v>12</v>
      </c>
      <c r="N453" s="13" t="s">
        <v>12</v>
      </c>
      <c r="O453" s="16">
        <v>70.5</v>
      </c>
      <c r="P453" s="13" t="s">
        <v>2127</v>
      </c>
      <c r="Q453" s="13"/>
      <c r="R453" s="9" t="str">
        <f>VLOOKUP(E453,Planilha1!A:D,3,FALSE)</f>
        <v>Região Intermediária de Varginha</v>
      </c>
      <c r="S453" s="10">
        <f>COUNTIFS($A$5:$A$491,A453)</f>
        <v>1</v>
      </c>
      <c r="T453" s="10">
        <f>COUNTIF($B$5:$B$491,B453)</f>
        <v>1</v>
      </c>
      <c r="U453" s="10">
        <f>COUNTIF($C$5:$C$491,C453)</f>
        <v>1</v>
      </c>
    </row>
    <row r="454" spans="1:22" ht="71.25" customHeight="1" x14ac:dyDescent="0.25">
      <c r="A454" s="12">
        <v>256999</v>
      </c>
      <c r="B454" s="13" t="s">
        <v>386</v>
      </c>
      <c r="C454" s="13" t="s">
        <v>387</v>
      </c>
      <c r="D454" s="13" t="s">
        <v>126</v>
      </c>
      <c r="E454" s="12">
        <v>3106200</v>
      </c>
      <c r="F454" s="13" t="s">
        <v>18</v>
      </c>
      <c r="G454" s="13" t="str">
        <f>R454</f>
        <v>Região Intermediária de Belo Horizonte</v>
      </c>
      <c r="H454" s="14">
        <f>VLOOKUP(E454,Planilha1!A:D,4,FALSE)</f>
        <v>0.81</v>
      </c>
      <c r="I454" s="13" t="s">
        <v>12</v>
      </c>
      <c r="J454" s="13" t="s">
        <v>12</v>
      </c>
      <c r="K454" s="13" t="s">
        <v>12</v>
      </c>
      <c r="L454" s="13" t="s">
        <v>12</v>
      </c>
      <c r="M454" s="13" t="s">
        <v>12</v>
      </c>
      <c r="N454" s="13" t="s">
        <v>13</v>
      </c>
      <c r="O454" s="15" t="s">
        <v>374</v>
      </c>
      <c r="P454" s="13" t="s">
        <v>2127</v>
      </c>
      <c r="Q454" s="13"/>
      <c r="R454" s="9" t="str">
        <f>VLOOKUP(E454,Planilha1!A:D,3,FALSE)</f>
        <v>Região Intermediária de Belo Horizonte</v>
      </c>
      <c r="S454" s="10">
        <f>COUNTIFS($A$5:$A$491,A454)</f>
        <v>1</v>
      </c>
      <c r="T454" s="10">
        <f>COUNTIF($B$5:$B$491,B454)</f>
        <v>1</v>
      </c>
      <c r="U454" s="10">
        <f>COUNTIF($C$5:$C$491,C454)</f>
        <v>1</v>
      </c>
    </row>
    <row r="455" spans="1:22" ht="71.25" customHeight="1" x14ac:dyDescent="0.25">
      <c r="A455" s="12">
        <v>257972</v>
      </c>
      <c r="B455" s="13" t="s">
        <v>127</v>
      </c>
      <c r="C455" s="13" t="s">
        <v>128</v>
      </c>
      <c r="D455" s="13" t="s">
        <v>126</v>
      </c>
      <c r="E455" s="12">
        <v>3136702</v>
      </c>
      <c r="F455" s="13" t="s">
        <v>42</v>
      </c>
      <c r="G455" s="13" t="str">
        <f>R455</f>
        <v>Região Intermediária de Juíz de Fora</v>
      </c>
      <c r="H455" s="14">
        <f>VLOOKUP(E455,Planilha1!A:D,4,FALSE)</f>
        <v>0.77800000000000002</v>
      </c>
      <c r="I455" s="13" t="s">
        <v>13</v>
      </c>
      <c r="J455" s="13" t="s">
        <v>12</v>
      </c>
      <c r="K455" s="13" t="s">
        <v>12</v>
      </c>
      <c r="L455" s="13" t="s">
        <v>12</v>
      </c>
      <c r="M455" s="13" t="s">
        <v>12</v>
      </c>
      <c r="N455" s="13" t="s">
        <v>12</v>
      </c>
      <c r="O455" s="16" t="s">
        <v>92</v>
      </c>
      <c r="P455" s="13" t="s">
        <v>2127</v>
      </c>
      <c r="Q455" s="13"/>
      <c r="R455" s="9" t="str">
        <f>VLOOKUP(E455,Planilha1!A:D,3,FALSE)</f>
        <v>Região Intermediária de Juíz de Fora</v>
      </c>
      <c r="S455" s="10">
        <f>COUNTIFS($A$5:$A$491,A455)</f>
        <v>1</v>
      </c>
      <c r="T455" s="10">
        <f>COUNTIF($B$5:$B$491,B455)</f>
        <v>1</v>
      </c>
      <c r="U455" s="10">
        <f>COUNTIF($C$5:$C$491,C455)</f>
        <v>1</v>
      </c>
    </row>
    <row r="456" spans="1:22" ht="71.25" customHeight="1" x14ac:dyDescent="0.25">
      <c r="A456" s="12">
        <v>258072</v>
      </c>
      <c r="B456" s="13" t="s">
        <v>1090</v>
      </c>
      <c r="C456" s="13" t="s">
        <v>1091</v>
      </c>
      <c r="D456" s="13" t="s">
        <v>126</v>
      </c>
      <c r="E456" s="12">
        <v>3106200</v>
      </c>
      <c r="F456" s="13" t="s">
        <v>18</v>
      </c>
      <c r="G456" s="13" t="str">
        <f>R456</f>
        <v>Região Intermediária de Belo Horizonte</v>
      </c>
      <c r="H456" s="14">
        <f>VLOOKUP(E456,Planilha1!A:D,4,FALSE)</f>
        <v>0.81</v>
      </c>
      <c r="I456" s="13" t="s">
        <v>13</v>
      </c>
      <c r="J456" s="13" t="s">
        <v>13</v>
      </c>
      <c r="K456" s="13" t="s">
        <v>12</v>
      </c>
      <c r="L456" s="13" t="s">
        <v>12</v>
      </c>
      <c r="M456" s="13" t="s">
        <v>12</v>
      </c>
      <c r="N456" s="13" t="s">
        <v>12</v>
      </c>
      <c r="O456" s="15" t="s">
        <v>334</v>
      </c>
      <c r="P456" s="13" t="s">
        <v>2127</v>
      </c>
      <c r="Q456" s="13"/>
      <c r="R456" s="9" t="str">
        <f>VLOOKUP(E456,Planilha1!A:D,3,FALSE)</f>
        <v>Região Intermediária de Belo Horizonte</v>
      </c>
      <c r="S456" s="10">
        <f>COUNTIFS($A$5:$A$491,A456)</f>
        <v>1</v>
      </c>
      <c r="T456" s="10">
        <f>COUNTIF($B$5:$B$491,B456)</f>
        <v>1</v>
      </c>
      <c r="U456" s="10">
        <f>COUNTIF($C$5:$C$491,C456)</f>
        <v>1</v>
      </c>
    </row>
    <row r="457" spans="1:22" ht="71.25" customHeight="1" x14ac:dyDescent="0.25">
      <c r="A457" s="12">
        <v>258299</v>
      </c>
      <c r="B457" s="13" t="s">
        <v>1226</v>
      </c>
      <c r="C457" s="13" t="s">
        <v>1227</v>
      </c>
      <c r="D457" s="13" t="s">
        <v>126</v>
      </c>
      <c r="E457" s="12">
        <v>3162500</v>
      </c>
      <c r="F457" s="13" t="s">
        <v>308</v>
      </c>
      <c r="G457" s="13" t="str">
        <f>R457</f>
        <v>Região Intermediária de Barbacena</v>
      </c>
      <c r="H457" s="14">
        <f>VLOOKUP(E457,Planilha1!A:D,4,FALSE)</f>
        <v>0.75800000000000001</v>
      </c>
      <c r="I457" s="13" t="s">
        <v>12</v>
      </c>
      <c r="J457" s="13" t="s">
        <v>13</v>
      </c>
      <c r="K457" s="13" t="s">
        <v>12</v>
      </c>
      <c r="L457" s="13" t="s">
        <v>12</v>
      </c>
      <c r="M457" s="13" t="s">
        <v>12</v>
      </c>
      <c r="N457" s="13" t="s">
        <v>12</v>
      </c>
      <c r="O457" s="15" t="s">
        <v>474</v>
      </c>
      <c r="P457" s="13" t="s">
        <v>2127</v>
      </c>
      <c r="Q457" s="13"/>
      <c r="R457" s="9" t="str">
        <f>VLOOKUP(E457,Planilha1!A:D,3,FALSE)</f>
        <v>Região Intermediária de Barbacena</v>
      </c>
      <c r="S457" s="10">
        <f>COUNTIFS($A$5:$A$491,A457)</f>
        <v>1</v>
      </c>
      <c r="T457" s="10">
        <f>COUNTIF($B$5:$B$491,B457)</f>
        <v>1</v>
      </c>
      <c r="U457" s="10">
        <f>COUNTIF($C$5:$C$491,C457)</f>
        <v>1</v>
      </c>
      <c r="V457" s="8">
        <f>COUNTIF(I457:N457,"Sim")</f>
        <v>1</v>
      </c>
    </row>
    <row r="458" spans="1:22" ht="71.25" customHeight="1" x14ac:dyDescent="0.25">
      <c r="A458" s="12">
        <v>259210</v>
      </c>
      <c r="B458" s="13" t="s">
        <v>993</v>
      </c>
      <c r="C458" s="13" t="s">
        <v>994</v>
      </c>
      <c r="D458" s="13" t="s">
        <v>126</v>
      </c>
      <c r="E458" s="12">
        <v>3151800</v>
      </c>
      <c r="F458" s="13" t="s">
        <v>15</v>
      </c>
      <c r="G458" s="13" t="str">
        <f>R458</f>
        <v>Região Intermediária de Pouso Alegre</v>
      </c>
      <c r="H458" s="14">
        <f>VLOOKUP(E458,Planilha1!A:D,4,FALSE)</f>
        <v>0.77900000000000003</v>
      </c>
      <c r="I458" s="13" t="s">
        <v>12</v>
      </c>
      <c r="J458" s="13" t="s">
        <v>13</v>
      </c>
      <c r="K458" s="13" t="s">
        <v>12</v>
      </c>
      <c r="L458" s="13" t="s">
        <v>12</v>
      </c>
      <c r="M458" s="13" t="s">
        <v>12</v>
      </c>
      <c r="N458" s="13" t="s">
        <v>13</v>
      </c>
      <c r="O458" s="15" t="s">
        <v>437</v>
      </c>
      <c r="P458" s="13" t="s">
        <v>2127</v>
      </c>
      <c r="Q458" s="13"/>
      <c r="R458" s="9" t="str">
        <f>VLOOKUP(E458,Planilha1!A:D,3,FALSE)</f>
        <v>Região Intermediária de Pouso Alegre</v>
      </c>
      <c r="S458" s="10">
        <f>COUNTIFS($A$5:$A$491,A458)</f>
        <v>1</v>
      </c>
      <c r="T458" s="10">
        <f>COUNTIF($B$5:$B$491,B458)</f>
        <v>1</v>
      </c>
      <c r="U458" s="10">
        <f>COUNTIF($C$5:$C$491,C458)</f>
        <v>1</v>
      </c>
    </row>
    <row r="459" spans="1:22" ht="71.25" customHeight="1" x14ac:dyDescent="0.25">
      <c r="A459" s="12">
        <v>259356</v>
      </c>
      <c r="B459" s="13" t="s">
        <v>288</v>
      </c>
      <c r="C459" s="13" t="s">
        <v>289</v>
      </c>
      <c r="D459" s="13" t="s">
        <v>126</v>
      </c>
      <c r="E459" s="12">
        <v>3106200</v>
      </c>
      <c r="F459" s="13" t="s">
        <v>18</v>
      </c>
      <c r="G459" s="13" t="str">
        <f>R459</f>
        <v>Região Intermediária de Belo Horizonte</v>
      </c>
      <c r="H459" s="14">
        <f>VLOOKUP(E459,Planilha1!A:D,4,FALSE)</f>
        <v>0.81</v>
      </c>
      <c r="I459" s="13" t="s">
        <v>13</v>
      </c>
      <c r="J459" s="13" t="s">
        <v>12</v>
      </c>
      <c r="K459" s="13" t="s">
        <v>12</v>
      </c>
      <c r="L459" s="13" t="s">
        <v>12</v>
      </c>
      <c r="M459" s="13" t="s">
        <v>12</v>
      </c>
      <c r="N459" s="13" t="s">
        <v>13</v>
      </c>
      <c r="O459" s="15" t="s">
        <v>290</v>
      </c>
      <c r="P459" s="13" t="s">
        <v>2127</v>
      </c>
      <c r="Q459" s="13"/>
      <c r="R459" s="9" t="str">
        <f>VLOOKUP(E459,Planilha1!A:D,3,FALSE)</f>
        <v>Região Intermediária de Belo Horizonte</v>
      </c>
      <c r="S459" s="10">
        <f>COUNTIFS($A$5:$A$491,A459)</f>
        <v>1</v>
      </c>
      <c r="T459" s="10">
        <f>COUNTIF($B$5:$B$491,B459)</f>
        <v>1</v>
      </c>
      <c r="U459" s="10">
        <f>COUNTIF($C$5:$C$491,C459)</f>
        <v>1</v>
      </c>
    </row>
    <row r="460" spans="1:22" ht="71.25" customHeight="1" x14ac:dyDescent="0.25">
      <c r="A460" s="12">
        <v>259689</v>
      </c>
      <c r="B460" s="13" t="s">
        <v>1134</v>
      </c>
      <c r="C460" s="13" t="s">
        <v>1135</v>
      </c>
      <c r="D460" s="13" t="s">
        <v>126</v>
      </c>
      <c r="E460" s="12">
        <v>3106200</v>
      </c>
      <c r="F460" s="13" t="s">
        <v>18</v>
      </c>
      <c r="G460" s="13" t="str">
        <f>R460</f>
        <v>Região Intermediária de Belo Horizonte</v>
      </c>
      <c r="H460" s="14">
        <f>VLOOKUP(E460,Planilha1!A:D,4,FALSE)</f>
        <v>0.81</v>
      </c>
      <c r="I460" s="13" t="s">
        <v>12</v>
      </c>
      <c r="J460" s="13" t="s">
        <v>12</v>
      </c>
      <c r="K460" s="13" t="s">
        <v>12</v>
      </c>
      <c r="L460" s="13" t="s">
        <v>12</v>
      </c>
      <c r="M460" s="13" t="s">
        <v>12</v>
      </c>
      <c r="N460" s="13" t="s">
        <v>12</v>
      </c>
      <c r="O460" s="15" t="s">
        <v>474</v>
      </c>
      <c r="P460" s="13" t="s">
        <v>2127</v>
      </c>
      <c r="Q460" s="13"/>
      <c r="R460" s="9" t="str">
        <f>VLOOKUP(E460,Planilha1!A:D,3,FALSE)</f>
        <v>Região Intermediária de Belo Horizonte</v>
      </c>
      <c r="S460" s="10">
        <f>COUNTIFS($A$5:$A$491,A460)</f>
        <v>1</v>
      </c>
      <c r="T460" s="10">
        <f>COUNTIF($B$5:$B$491,B460)</f>
        <v>1</v>
      </c>
      <c r="U460" s="10">
        <f>COUNTIF($C$5:$C$491,C460)</f>
        <v>1</v>
      </c>
    </row>
    <row r="461" spans="1:22" ht="71.25" customHeight="1" x14ac:dyDescent="0.25">
      <c r="A461" s="12">
        <v>260024</v>
      </c>
      <c r="B461" s="13" t="s">
        <v>1267</v>
      </c>
      <c r="C461" s="13" t="s">
        <v>1268</v>
      </c>
      <c r="D461" s="13" t="s">
        <v>126</v>
      </c>
      <c r="E461" s="12">
        <v>3106200</v>
      </c>
      <c r="F461" s="13" t="s">
        <v>18</v>
      </c>
      <c r="G461" s="13" t="str">
        <f>R461</f>
        <v>Região Intermediária de Belo Horizonte</v>
      </c>
      <c r="H461" s="14">
        <f>VLOOKUP(E461,Planilha1!A:D,4,FALSE)</f>
        <v>0.81</v>
      </c>
      <c r="I461" s="13" t="s">
        <v>12</v>
      </c>
      <c r="J461" s="13" t="s">
        <v>12</v>
      </c>
      <c r="K461" s="13" t="s">
        <v>12</v>
      </c>
      <c r="L461" s="13" t="s">
        <v>12</v>
      </c>
      <c r="M461" s="13" t="s">
        <v>12</v>
      </c>
      <c r="N461" s="13" t="s">
        <v>13</v>
      </c>
      <c r="O461" s="16">
        <v>72.5</v>
      </c>
      <c r="P461" s="13" t="s">
        <v>2127</v>
      </c>
      <c r="Q461" s="13"/>
      <c r="R461" s="9" t="str">
        <f>VLOOKUP(E461,Planilha1!A:D,3,FALSE)</f>
        <v>Região Intermediária de Belo Horizonte</v>
      </c>
      <c r="S461" s="10">
        <f>COUNTIFS($A$5:$A$491,A461)</f>
        <v>1</v>
      </c>
      <c r="T461" s="10">
        <f>COUNTIF($B$5:$B$491,B461)</f>
        <v>1</v>
      </c>
      <c r="U461" s="10">
        <f>COUNTIF($C$5:$C$491,C461)</f>
        <v>1</v>
      </c>
    </row>
    <row r="462" spans="1:22" ht="71.25" customHeight="1" x14ac:dyDescent="0.25">
      <c r="A462" s="12">
        <v>260047</v>
      </c>
      <c r="B462" s="13" t="s">
        <v>975</v>
      </c>
      <c r="C462" s="13" t="s">
        <v>976</v>
      </c>
      <c r="D462" s="13" t="s">
        <v>126</v>
      </c>
      <c r="E462" s="12">
        <v>3106200</v>
      </c>
      <c r="F462" s="13" t="s">
        <v>18</v>
      </c>
      <c r="G462" s="13" t="str">
        <f>R462</f>
        <v>Região Intermediária de Belo Horizonte</v>
      </c>
      <c r="H462" s="14">
        <f>VLOOKUP(E462,Planilha1!A:D,4,FALSE)</f>
        <v>0.81</v>
      </c>
      <c r="I462" s="13" t="s">
        <v>13</v>
      </c>
      <c r="J462" s="13" t="s">
        <v>12</v>
      </c>
      <c r="K462" s="13" t="s">
        <v>12</v>
      </c>
      <c r="L462" s="13" t="s">
        <v>12</v>
      </c>
      <c r="M462" s="13" t="s">
        <v>12</v>
      </c>
      <c r="N462" s="13" t="s">
        <v>13</v>
      </c>
      <c r="O462" s="15" t="s">
        <v>977</v>
      </c>
      <c r="P462" s="13" t="s">
        <v>2127</v>
      </c>
      <c r="Q462" s="13"/>
      <c r="R462" s="9" t="str">
        <f>VLOOKUP(E462,Planilha1!A:D,3,FALSE)</f>
        <v>Região Intermediária de Belo Horizonte</v>
      </c>
      <c r="S462" s="10">
        <f>COUNTIFS($A$5:$A$491,A462)</f>
        <v>1</v>
      </c>
      <c r="T462" s="10">
        <f>COUNTIF($B$5:$B$491,B462)</f>
        <v>1</v>
      </c>
      <c r="U462" s="10">
        <f>COUNTIF($C$5:$C$491,C462)</f>
        <v>1</v>
      </c>
    </row>
    <row r="463" spans="1:22" ht="71.25" customHeight="1" x14ac:dyDescent="0.25">
      <c r="A463" s="12">
        <v>260126</v>
      </c>
      <c r="B463" s="13" t="s">
        <v>1088</v>
      </c>
      <c r="C463" s="13" t="s">
        <v>1089</v>
      </c>
      <c r="D463" s="13" t="s">
        <v>126</v>
      </c>
      <c r="E463" s="12">
        <v>3105608</v>
      </c>
      <c r="F463" s="13" t="s">
        <v>157</v>
      </c>
      <c r="G463" s="13" t="str">
        <f>R463</f>
        <v>Região Intermediária de Barbacena</v>
      </c>
      <c r="H463" s="14">
        <f>VLOOKUP(E463,Planilha1!A:D,4,FALSE)</f>
        <v>0.76900000000000002</v>
      </c>
      <c r="I463" s="13" t="s">
        <v>12</v>
      </c>
      <c r="J463" s="13" t="s">
        <v>12</v>
      </c>
      <c r="K463" s="13" t="s">
        <v>12</v>
      </c>
      <c r="L463" s="13" t="s">
        <v>12</v>
      </c>
      <c r="M463" s="13" t="s">
        <v>12</v>
      </c>
      <c r="N463" s="13" t="s">
        <v>13</v>
      </c>
      <c r="O463" s="15" t="s">
        <v>474</v>
      </c>
      <c r="P463" s="13" t="s">
        <v>2127</v>
      </c>
      <c r="Q463" s="13"/>
      <c r="R463" s="9" t="str">
        <f>VLOOKUP(E463,Planilha1!A:D,3,FALSE)</f>
        <v>Região Intermediária de Barbacena</v>
      </c>
      <c r="S463" s="10">
        <f>COUNTIFS($A$5:$A$491,A463)</f>
        <v>1</v>
      </c>
      <c r="T463" s="10">
        <f>COUNTIF($B$5:$B$491,B463)</f>
        <v>1</v>
      </c>
      <c r="U463" s="10">
        <f>COUNTIF($C$5:$C$491,C463)</f>
        <v>1</v>
      </c>
    </row>
    <row r="464" spans="1:22" ht="71.25" customHeight="1" x14ac:dyDescent="0.25">
      <c r="A464" s="12">
        <v>260434</v>
      </c>
      <c r="B464" s="13" t="s">
        <v>931</v>
      </c>
      <c r="C464" s="13" t="s">
        <v>932</v>
      </c>
      <c r="D464" s="13" t="s">
        <v>126</v>
      </c>
      <c r="E464" s="12">
        <v>3106200</v>
      </c>
      <c r="F464" s="13" t="s">
        <v>18</v>
      </c>
      <c r="G464" s="13" t="str">
        <f>R464</f>
        <v>Região Intermediária de Belo Horizonte</v>
      </c>
      <c r="H464" s="14">
        <f>VLOOKUP(E464,Planilha1!A:D,4,FALSE)</f>
        <v>0.81</v>
      </c>
      <c r="I464" s="13" t="s">
        <v>12</v>
      </c>
      <c r="J464" s="13" t="s">
        <v>12</v>
      </c>
      <c r="K464" s="13" t="s">
        <v>12</v>
      </c>
      <c r="L464" s="13" t="s">
        <v>12</v>
      </c>
      <c r="M464" s="13" t="s">
        <v>12</v>
      </c>
      <c r="N464" s="13" t="s">
        <v>12</v>
      </c>
      <c r="O464" s="15" t="s">
        <v>140</v>
      </c>
      <c r="P464" s="13" t="s">
        <v>2127</v>
      </c>
      <c r="Q464" s="13"/>
      <c r="R464" s="9" t="str">
        <f>VLOOKUP(E464,Planilha1!A:D,3,FALSE)</f>
        <v>Região Intermediária de Belo Horizonte</v>
      </c>
      <c r="S464" s="10">
        <f>COUNTIFS($A$5:$A$491,A464)</f>
        <v>1</v>
      </c>
      <c r="T464" s="10">
        <f>COUNTIF($B$5:$B$491,B464)</f>
        <v>1</v>
      </c>
      <c r="U464" s="10">
        <f>COUNTIF($C$5:$C$491,C464)</f>
        <v>1</v>
      </c>
    </row>
    <row r="465" spans="1:22" ht="71.25" customHeight="1" x14ac:dyDescent="0.25">
      <c r="A465" s="12">
        <v>261595</v>
      </c>
      <c r="B465" s="13" t="s">
        <v>435</v>
      </c>
      <c r="C465" s="13" t="s">
        <v>436</v>
      </c>
      <c r="D465" s="13" t="s">
        <v>126</v>
      </c>
      <c r="E465" s="12">
        <v>3115300</v>
      </c>
      <c r="F465" s="13" t="s">
        <v>119</v>
      </c>
      <c r="G465" s="13" t="str">
        <f>R465</f>
        <v>Região Intermediária de Juíz de Fora</v>
      </c>
      <c r="H465" s="14">
        <f>VLOOKUP(E465,Planilha1!A:D,4,FALSE)</f>
        <v>0.751</v>
      </c>
      <c r="I465" s="13" t="s">
        <v>12</v>
      </c>
      <c r="J465" s="13" t="s">
        <v>12</v>
      </c>
      <c r="K465" s="13" t="s">
        <v>12</v>
      </c>
      <c r="L465" s="13" t="s">
        <v>12</v>
      </c>
      <c r="M465" s="13" t="s">
        <v>12</v>
      </c>
      <c r="N465" s="13" t="s">
        <v>13</v>
      </c>
      <c r="O465" s="15" t="s">
        <v>437</v>
      </c>
      <c r="P465" s="13" t="s">
        <v>2127</v>
      </c>
      <c r="Q465" s="13"/>
      <c r="R465" s="9" t="str">
        <f>VLOOKUP(E465,Planilha1!A:D,3,FALSE)</f>
        <v>Região Intermediária de Juíz de Fora</v>
      </c>
      <c r="S465" s="10">
        <f>COUNTIFS($A$5:$A$491,A465)</f>
        <v>1</v>
      </c>
      <c r="T465" s="10">
        <f>COUNTIF($B$5:$B$491,B465)</f>
        <v>1</v>
      </c>
      <c r="U465" s="10">
        <f>COUNTIF($C$5:$C$491,C465)</f>
        <v>1</v>
      </c>
    </row>
    <row r="466" spans="1:22" ht="71.25" customHeight="1" x14ac:dyDescent="0.25">
      <c r="A466" s="12">
        <v>261786</v>
      </c>
      <c r="B466" s="13" t="s">
        <v>124</v>
      </c>
      <c r="C466" s="13" t="s">
        <v>125</v>
      </c>
      <c r="D466" s="13" t="s">
        <v>126</v>
      </c>
      <c r="E466" s="12">
        <v>3106200</v>
      </c>
      <c r="F466" s="13" t="s">
        <v>18</v>
      </c>
      <c r="G466" s="13" t="str">
        <f>R466</f>
        <v>Região Intermediária de Belo Horizonte</v>
      </c>
      <c r="H466" s="14">
        <f>VLOOKUP(E466,Planilha1!A:D,4,FALSE)</f>
        <v>0.81</v>
      </c>
      <c r="I466" s="13" t="s">
        <v>12</v>
      </c>
      <c r="J466" s="13" t="s">
        <v>13</v>
      </c>
      <c r="K466" s="13" t="s">
        <v>12</v>
      </c>
      <c r="L466" s="13" t="s">
        <v>12</v>
      </c>
      <c r="M466" s="13" t="s">
        <v>12</v>
      </c>
      <c r="N466" s="13" t="s">
        <v>12</v>
      </c>
      <c r="O466" s="16" t="s">
        <v>31</v>
      </c>
      <c r="P466" s="13" t="s">
        <v>2127</v>
      </c>
      <c r="Q466" s="13"/>
      <c r="R466" s="9" t="str">
        <f>VLOOKUP(E466,Planilha1!A:D,3,FALSE)</f>
        <v>Região Intermediária de Belo Horizonte</v>
      </c>
      <c r="S466" s="10">
        <f>COUNTIFS($A$5:$A$491,A466)</f>
        <v>1</v>
      </c>
      <c r="T466" s="10">
        <f>COUNTIF($B$5:$B$491,B466)</f>
        <v>1</v>
      </c>
      <c r="U466" s="10">
        <f>COUNTIF($C$5:$C$491,C466)</f>
        <v>1</v>
      </c>
    </row>
    <row r="467" spans="1:22" ht="71.25" customHeight="1" x14ac:dyDescent="0.25">
      <c r="A467" s="12">
        <v>262546</v>
      </c>
      <c r="B467" s="13" t="s">
        <v>466</v>
      </c>
      <c r="C467" s="13" t="s">
        <v>467</v>
      </c>
      <c r="D467" s="13" t="s">
        <v>126</v>
      </c>
      <c r="E467" s="12">
        <v>3106200</v>
      </c>
      <c r="F467" s="13" t="s">
        <v>18</v>
      </c>
      <c r="G467" s="13" t="str">
        <f>R467</f>
        <v>Região Intermediária de Belo Horizonte</v>
      </c>
      <c r="H467" s="14">
        <f>VLOOKUP(E467,Planilha1!A:D,4,FALSE)</f>
        <v>0.81</v>
      </c>
      <c r="I467" s="13" t="s">
        <v>12</v>
      </c>
      <c r="J467" s="13" t="s">
        <v>13</v>
      </c>
      <c r="K467" s="13" t="s">
        <v>12</v>
      </c>
      <c r="L467" s="13" t="s">
        <v>12</v>
      </c>
      <c r="M467" s="13" t="s">
        <v>12</v>
      </c>
      <c r="N467" s="13" t="s">
        <v>12</v>
      </c>
      <c r="O467" s="15" t="s">
        <v>290</v>
      </c>
      <c r="P467" s="13" t="s">
        <v>2127</v>
      </c>
      <c r="Q467" s="13"/>
      <c r="R467" s="9" t="str">
        <f>VLOOKUP(E467,Planilha1!A:D,3,FALSE)</f>
        <v>Região Intermediária de Belo Horizonte</v>
      </c>
      <c r="S467" s="10">
        <f>COUNTIFS($A$5:$A$491,A467)</f>
        <v>1</v>
      </c>
      <c r="T467" s="10">
        <f>COUNTIF($B$5:$B$491,B467)</f>
        <v>1</v>
      </c>
      <c r="U467" s="10">
        <f>COUNTIF($C$5:$C$491,C467)</f>
        <v>1</v>
      </c>
    </row>
    <row r="468" spans="1:22" ht="71.25" customHeight="1" x14ac:dyDescent="0.25">
      <c r="A468" s="12">
        <v>264900</v>
      </c>
      <c r="B468" s="13" t="s">
        <v>636</v>
      </c>
      <c r="C468" s="13" t="s">
        <v>637</v>
      </c>
      <c r="D468" s="13" t="s">
        <v>126</v>
      </c>
      <c r="E468" s="12">
        <v>3106200</v>
      </c>
      <c r="F468" s="13" t="s">
        <v>18</v>
      </c>
      <c r="G468" s="13" t="str">
        <f>R468</f>
        <v>Região Intermediária de Belo Horizonte</v>
      </c>
      <c r="H468" s="14">
        <f>VLOOKUP(E468,Planilha1!A:D,4,FALSE)</f>
        <v>0.81</v>
      </c>
      <c r="I468" s="13" t="s">
        <v>12</v>
      </c>
      <c r="J468" s="13" t="s">
        <v>13</v>
      </c>
      <c r="K468" s="13" t="s">
        <v>12</v>
      </c>
      <c r="L468" s="13" t="s">
        <v>12</v>
      </c>
      <c r="M468" s="13" t="s">
        <v>12</v>
      </c>
      <c r="N468" s="13" t="s">
        <v>12</v>
      </c>
      <c r="O468" s="15" t="s">
        <v>31</v>
      </c>
      <c r="P468" s="13" t="s">
        <v>2127</v>
      </c>
      <c r="Q468" s="13"/>
      <c r="R468" s="9" t="str">
        <f>VLOOKUP(E468,Planilha1!A:D,3,FALSE)</f>
        <v>Região Intermediária de Belo Horizonte</v>
      </c>
      <c r="S468" s="10">
        <f>COUNTIFS($A$5:$A$491,A468)</f>
        <v>1</v>
      </c>
      <c r="T468" s="10">
        <f>COUNTIF($B$5:$B$491,B468)</f>
        <v>1</v>
      </c>
      <c r="U468" s="10">
        <f>COUNTIF($C$5:$C$491,C468)</f>
        <v>1</v>
      </c>
    </row>
    <row r="469" spans="1:22" ht="71.25" customHeight="1" x14ac:dyDescent="0.25">
      <c r="A469" s="12">
        <v>268224</v>
      </c>
      <c r="B469" s="13" t="s">
        <v>248</v>
      </c>
      <c r="C469" s="13" t="s">
        <v>249</v>
      </c>
      <c r="D469" s="13" t="s">
        <v>126</v>
      </c>
      <c r="E469" s="12">
        <v>3131307</v>
      </c>
      <c r="F469" s="13" t="s">
        <v>250</v>
      </c>
      <c r="G469" s="13" t="str">
        <f>R469</f>
        <v>Região Intermediária de Ipatinga</v>
      </c>
      <c r="H469" s="14">
        <f>VLOOKUP(E469,Planilha1!A:D,4,FALSE)</f>
        <v>0.77100000000000002</v>
      </c>
      <c r="I469" s="13" t="s">
        <v>12</v>
      </c>
      <c r="J469" s="13" t="s">
        <v>12</v>
      </c>
      <c r="K469" s="13" t="s">
        <v>12</v>
      </c>
      <c r="L469" s="13" t="s">
        <v>12</v>
      </c>
      <c r="M469" s="13" t="s">
        <v>12</v>
      </c>
      <c r="N469" s="13" t="s">
        <v>13</v>
      </c>
      <c r="O469" s="15" t="s">
        <v>251</v>
      </c>
      <c r="P469" s="13" t="s">
        <v>2127</v>
      </c>
      <c r="Q469" s="13"/>
      <c r="R469" s="9" t="str">
        <f>VLOOKUP(E469,Planilha1!A:D,3,FALSE)</f>
        <v>Região Intermediária de Ipatinga</v>
      </c>
      <c r="S469" s="10">
        <f>COUNTIFS($A$5:$A$491,A469)</f>
        <v>1</v>
      </c>
      <c r="T469" s="10">
        <f>COUNTIF($B$5:$B$491,B469)</f>
        <v>1</v>
      </c>
      <c r="U469" s="10">
        <f>COUNTIF($C$5:$C$491,C469)</f>
        <v>1</v>
      </c>
      <c r="V469" s="8">
        <f>COUNTIF(I469:N469,"Sim")</f>
        <v>1</v>
      </c>
    </row>
    <row r="470" spans="1:22" ht="71.25" customHeight="1" x14ac:dyDescent="0.25">
      <c r="A470" s="12">
        <v>268551</v>
      </c>
      <c r="B470" s="13" t="s">
        <v>1059</v>
      </c>
      <c r="C470" s="13" t="s">
        <v>368</v>
      </c>
      <c r="D470" s="13" t="s">
        <v>126</v>
      </c>
      <c r="E470" s="12">
        <v>3165537</v>
      </c>
      <c r="F470" s="13" t="s">
        <v>369</v>
      </c>
      <c r="G470" s="13" t="str">
        <f>R470</f>
        <v>Região Intermediária de Belo Horizonte</v>
      </c>
      <c r="H470" s="14">
        <f>VLOOKUP(E470,Planilha1!A:D,4,FALSE)</f>
        <v>0.73399999999999999</v>
      </c>
      <c r="I470" s="13" t="s">
        <v>12</v>
      </c>
      <c r="J470" s="13" t="s">
        <v>13</v>
      </c>
      <c r="K470" s="13" t="s">
        <v>12</v>
      </c>
      <c r="L470" s="13" t="s">
        <v>12</v>
      </c>
      <c r="M470" s="13" t="s">
        <v>12</v>
      </c>
      <c r="N470" s="13" t="s">
        <v>13</v>
      </c>
      <c r="O470" s="15" t="s">
        <v>103</v>
      </c>
      <c r="P470" s="13" t="s">
        <v>2127</v>
      </c>
      <c r="Q470" s="13"/>
      <c r="R470" s="9" t="str">
        <f>VLOOKUP(E470,Planilha1!A:D,3,FALSE)</f>
        <v>Região Intermediária de Belo Horizonte</v>
      </c>
      <c r="S470" s="10">
        <f>COUNTIFS($A$5:$A$491,A470)</f>
        <v>1</v>
      </c>
      <c r="T470" s="10">
        <f>COUNTIF($B$5:$B$491,B470)</f>
        <v>1</v>
      </c>
      <c r="U470" s="10">
        <f>COUNTIF($C$5:$C$491,C470)</f>
        <v>3</v>
      </c>
    </row>
    <row r="471" spans="1:22" ht="71.25" customHeight="1" x14ac:dyDescent="0.25">
      <c r="A471" s="12">
        <v>268954</v>
      </c>
      <c r="B471" s="13" t="s">
        <v>1018</v>
      </c>
      <c r="C471" s="13" t="s">
        <v>1019</v>
      </c>
      <c r="D471" s="13" t="s">
        <v>126</v>
      </c>
      <c r="E471" s="12">
        <v>3106200</v>
      </c>
      <c r="F471" s="13" t="s">
        <v>18</v>
      </c>
      <c r="G471" s="13" t="str">
        <f>R471</f>
        <v>Região Intermediária de Belo Horizonte</v>
      </c>
      <c r="H471" s="14">
        <f>VLOOKUP(E471,Planilha1!A:D,4,FALSE)</f>
        <v>0.81</v>
      </c>
      <c r="I471" s="13" t="s">
        <v>12</v>
      </c>
      <c r="J471" s="13" t="s">
        <v>13</v>
      </c>
      <c r="K471" s="13" t="s">
        <v>12</v>
      </c>
      <c r="L471" s="13" t="s">
        <v>12</v>
      </c>
      <c r="M471" s="13" t="s">
        <v>12</v>
      </c>
      <c r="N471" s="13" t="s">
        <v>12</v>
      </c>
      <c r="O471" s="15" t="s">
        <v>374</v>
      </c>
      <c r="P471" s="13" t="s">
        <v>2127</v>
      </c>
      <c r="Q471" s="13"/>
      <c r="R471" s="9" t="str">
        <f>VLOOKUP(E471,Planilha1!A:D,3,FALSE)</f>
        <v>Região Intermediária de Belo Horizonte</v>
      </c>
      <c r="S471" s="10">
        <f>COUNTIFS($A$5:$A$491,A471)</f>
        <v>1</v>
      </c>
      <c r="T471" s="10">
        <f>COUNTIF($B$5:$B$491,B471)</f>
        <v>1</v>
      </c>
      <c r="U471" s="10">
        <f>COUNTIF($C$5:$C$491,C471)</f>
        <v>1</v>
      </c>
    </row>
    <row r="472" spans="1:22" ht="71.25" customHeight="1" x14ac:dyDescent="0.25">
      <c r="A472" s="12">
        <v>270290</v>
      </c>
      <c r="B472" s="13" t="s">
        <v>284</v>
      </c>
      <c r="C472" s="13" t="s">
        <v>285</v>
      </c>
      <c r="D472" s="13" t="s">
        <v>126</v>
      </c>
      <c r="E472" s="12">
        <v>3106200</v>
      </c>
      <c r="F472" s="13" t="s">
        <v>18</v>
      </c>
      <c r="G472" s="13" t="str">
        <f>R472</f>
        <v>Região Intermediária de Belo Horizonte</v>
      </c>
      <c r="H472" s="14">
        <f>VLOOKUP(E472,Planilha1!A:D,4,FALSE)</f>
        <v>0.81</v>
      </c>
      <c r="I472" s="13" t="s">
        <v>12</v>
      </c>
      <c r="J472" s="13" t="s">
        <v>12</v>
      </c>
      <c r="K472" s="13" t="s">
        <v>12</v>
      </c>
      <c r="L472" s="13" t="s">
        <v>12</v>
      </c>
      <c r="M472" s="13" t="s">
        <v>12</v>
      </c>
      <c r="N472" s="13" t="s">
        <v>12</v>
      </c>
      <c r="O472" s="15" t="s">
        <v>45</v>
      </c>
      <c r="P472" s="13" t="s">
        <v>2127</v>
      </c>
      <c r="Q472" s="13"/>
      <c r="R472" s="9" t="str">
        <f>VLOOKUP(E472,Planilha1!A:D,3,FALSE)</f>
        <v>Região Intermediária de Belo Horizonte</v>
      </c>
      <c r="S472" s="10">
        <f>COUNTIFS($A$5:$A$491,A472)</f>
        <v>1</v>
      </c>
      <c r="T472" s="10">
        <f>COUNTIF($B$5:$B$491,B472)</f>
        <v>1</v>
      </c>
      <c r="U472" s="10">
        <f>COUNTIF($C$5:$C$491,C472)</f>
        <v>1</v>
      </c>
      <c r="V472" s="8">
        <f>COUNTIF(I472:N472,"Sim")</f>
        <v>0</v>
      </c>
    </row>
    <row r="473" spans="1:22" ht="71.25" customHeight="1" x14ac:dyDescent="0.25">
      <c r="A473" s="12">
        <v>270465</v>
      </c>
      <c r="B473" s="13" t="s">
        <v>539</v>
      </c>
      <c r="C473" s="13" t="s">
        <v>540</v>
      </c>
      <c r="D473" s="13" t="s">
        <v>126</v>
      </c>
      <c r="E473" s="12">
        <v>3106200</v>
      </c>
      <c r="F473" s="13" t="s">
        <v>18</v>
      </c>
      <c r="G473" s="13" t="str">
        <f>R473</f>
        <v>Região Intermediária de Belo Horizonte</v>
      </c>
      <c r="H473" s="14">
        <f>VLOOKUP(E473,Planilha1!A:D,4,FALSE)</f>
        <v>0.81</v>
      </c>
      <c r="I473" s="13" t="s">
        <v>12</v>
      </c>
      <c r="J473" s="13" t="s">
        <v>13</v>
      </c>
      <c r="K473" s="13" t="s">
        <v>12</v>
      </c>
      <c r="L473" s="13" t="s">
        <v>12</v>
      </c>
      <c r="M473" s="13" t="s">
        <v>12</v>
      </c>
      <c r="N473" s="13" t="s">
        <v>12</v>
      </c>
      <c r="O473" s="15" t="s">
        <v>31</v>
      </c>
      <c r="P473" s="13" t="s">
        <v>2127</v>
      </c>
      <c r="Q473" s="13"/>
      <c r="R473" s="9" t="str">
        <f>VLOOKUP(E473,Planilha1!A:D,3,FALSE)</f>
        <v>Região Intermediária de Belo Horizonte</v>
      </c>
      <c r="S473" s="10">
        <f>COUNTIFS($A$5:$A$491,A473)</f>
        <v>1</v>
      </c>
      <c r="T473" s="10">
        <f>COUNTIF($B$5:$B$491,B473)</f>
        <v>1</v>
      </c>
      <c r="U473" s="10">
        <f>COUNTIF($C$5:$C$491,C473)</f>
        <v>1</v>
      </c>
    </row>
    <row r="474" spans="1:22" ht="71.25" customHeight="1" x14ac:dyDescent="0.25">
      <c r="A474" s="12">
        <v>270523</v>
      </c>
      <c r="B474" s="13" t="s">
        <v>144</v>
      </c>
      <c r="C474" s="13" t="s">
        <v>145</v>
      </c>
      <c r="D474" s="13" t="s">
        <v>126</v>
      </c>
      <c r="E474" s="12">
        <v>3106200</v>
      </c>
      <c r="F474" s="13" t="s">
        <v>18</v>
      </c>
      <c r="G474" s="13" t="str">
        <f>R474</f>
        <v>Região Intermediária de Belo Horizonte</v>
      </c>
      <c r="H474" s="14">
        <f>VLOOKUP(E474,Planilha1!A:D,4,FALSE)</f>
        <v>0.81</v>
      </c>
      <c r="I474" s="13" t="s">
        <v>12</v>
      </c>
      <c r="J474" s="13" t="s">
        <v>12</v>
      </c>
      <c r="K474" s="13" t="s">
        <v>12</v>
      </c>
      <c r="L474" s="13" t="s">
        <v>12</v>
      </c>
      <c r="M474" s="13" t="s">
        <v>12</v>
      </c>
      <c r="N474" s="13" t="s">
        <v>12</v>
      </c>
      <c r="O474" s="15" t="s">
        <v>140</v>
      </c>
      <c r="P474" s="13" t="s">
        <v>2127</v>
      </c>
      <c r="Q474" s="13"/>
      <c r="R474" s="9" t="str">
        <f>VLOOKUP(E474,Planilha1!A:D,3,FALSE)</f>
        <v>Região Intermediária de Belo Horizonte</v>
      </c>
      <c r="S474" s="10">
        <f>COUNTIFS($A$5:$A$491,A474)</f>
        <v>1</v>
      </c>
      <c r="T474" s="10">
        <f>COUNTIF($B$5:$B$491,B474)</f>
        <v>1</v>
      </c>
      <c r="U474" s="10">
        <f>COUNTIF($C$5:$C$491,C474)</f>
        <v>1</v>
      </c>
    </row>
    <row r="475" spans="1:22" ht="71.25" customHeight="1" x14ac:dyDescent="0.25">
      <c r="A475" s="12">
        <v>270638</v>
      </c>
      <c r="B475" s="13" t="s">
        <v>670</v>
      </c>
      <c r="C475" s="13" t="s">
        <v>671</v>
      </c>
      <c r="D475" s="13" t="s">
        <v>126</v>
      </c>
      <c r="E475" s="12">
        <v>3106200</v>
      </c>
      <c r="F475" s="13" t="s">
        <v>18</v>
      </c>
      <c r="G475" s="13" t="str">
        <f>R475</f>
        <v>Região Intermediária de Belo Horizonte</v>
      </c>
      <c r="H475" s="14">
        <f>VLOOKUP(E475,Planilha1!A:D,4,FALSE)</f>
        <v>0.81</v>
      </c>
      <c r="I475" s="13" t="s">
        <v>12</v>
      </c>
      <c r="J475" s="13" t="s">
        <v>12</v>
      </c>
      <c r="K475" s="13" t="s">
        <v>12</v>
      </c>
      <c r="L475" s="13" t="s">
        <v>12</v>
      </c>
      <c r="M475" s="13" t="s">
        <v>12</v>
      </c>
      <c r="N475" s="13" t="s">
        <v>13</v>
      </c>
      <c r="O475" s="15" t="s">
        <v>672</v>
      </c>
      <c r="P475" s="13" t="s">
        <v>2127</v>
      </c>
      <c r="Q475" s="13"/>
      <c r="R475" s="9" t="str">
        <f>VLOOKUP(E475,Planilha1!A:D,3,FALSE)</f>
        <v>Região Intermediária de Belo Horizonte</v>
      </c>
      <c r="S475" s="10">
        <f>COUNTIFS($A$5:$A$491,A475)</f>
        <v>1</v>
      </c>
      <c r="T475" s="10">
        <f>COUNTIF($B$5:$B$491,B475)</f>
        <v>1</v>
      </c>
      <c r="U475" s="10">
        <f>COUNTIF($C$5:$C$491,C475)</f>
        <v>1</v>
      </c>
    </row>
    <row r="476" spans="1:22" ht="71.25" customHeight="1" x14ac:dyDescent="0.25">
      <c r="A476" s="12">
        <v>271024</v>
      </c>
      <c r="B476" s="13" t="s">
        <v>1244</v>
      </c>
      <c r="C476" s="13" t="s">
        <v>1245</v>
      </c>
      <c r="D476" s="13" t="s">
        <v>126</v>
      </c>
      <c r="E476" s="12">
        <v>3167202</v>
      </c>
      <c r="F476" s="13" t="s">
        <v>34</v>
      </c>
      <c r="G476" s="13" t="str">
        <f>R476</f>
        <v>Região Intermediária de Belo Horizonte</v>
      </c>
      <c r="H476" s="14">
        <f>VLOOKUP(E476,Planilha1!A:D,4,FALSE)</f>
        <v>0.76</v>
      </c>
      <c r="I476" s="13" t="s">
        <v>12</v>
      </c>
      <c r="J476" s="13" t="s">
        <v>12</v>
      </c>
      <c r="K476" s="13" t="s">
        <v>12</v>
      </c>
      <c r="L476" s="13" t="s">
        <v>12</v>
      </c>
      <c r="M476" s="13" t="s">
        <v>12</v>
      </c>
      <c r="N476" s="13" t="s">
        <v>12</v>
      </c>
      <c r="O476" s="15" t="s">
        <v>28</v>
      </c>
      <c r="P476" s="13" t="s">
        <v>2127</v>
      </c>
      <c r="Q476" s="13"/>
      <c r="R476" s="9" t="str">
        <f>VLOOKUP(E476,Planilha1!A:D,3,FALSE)</f>
        <v>Região Intermediária de Belo Horizonte</v>
      </c>
      <c r="S476" s="10">
        <f>COUNTIFS($A$5:$A$491,A476)</f>
        <v>1</v>
      </c>
      <c r="T476" s="10">
        <f>COUNTIF($B$5:$B$491,B476)</f>
        <v>1</v>
      </c>
      <c r="U476" s="10">
        <f>COUNTIF($C$5:$C$491,C476)</f>
        <v>1</v>
      </c>
      <c r="V476" s="8">
        <f>COUNTIF(I476:N476,"Sim")</f>
        <v>0</v>
      </c>
    </row>
    <row r="477" spans="1:22" ht="71.25" customHeight="1" x14ac:dyDescent="0.25">
      <c r="A477" s="12">
        <v>271273</v>
      </c>
      <c r="B477" s="13" t="s">
        <v>430</v>
      </c>
      <c r="C477" s="13" t="s">
        <v>431</v>
      </c>
      <c r="D477" s="13" t="s">
        <v>126</v>
      </c>
      <c r="E477" s="12">
        <v>3106200</v>
      </c>
      <c r="F477" s="13" t="s">
        <v>93</v>
      </c>
      <c r="G477" s="13" t="str">
        <f>R477</f>
        <v>Região Intermediária de Belo Horizonte</v>
      </c>
      <c r="H477" s="14">
        <f>VLOOKUP(E477,Planilha1!A:D,4,FALSE)</f>
        <v>0.81</v>
      </c>
      <c r="I477" s="13" t="s">
        <v>13</v>
      </c>
      <c r="J477" s="13" t="s">
        <v>12</v>
      </c>
      <c r="K477" s="13" t="s">
        <v>12</v>
      </c>
      <c r="L477" s="13" t="s">
        <v>12</v>
      </c>
      <c r="M477" s="13" t="s">
        <v>12</v>
      </c>
      <c r="N477" s="13" t="s">
        <v>12</v>
      </c>
      <c r="O477" s="15" t="s">
        <v>236</v>
      </c>
      <c r="P477" s="13" t="s">
        <v>2127</v>
      </c>
      <c r="Q477" s="13"/>
      <c r="R477" s="9" t="str">
        <f>VLOOKUP(E477,Planilha1!A:D,3,FALSE)</f>
        <v>Região Intermediária de Belo Horizonte</v>
      </c>
      <c r="S477" s="10">
        <f>COUNTIFS($A$5:$A$491,A477)</f>
        <v>1</v>
      </c>
      <c r="T477" s="10">
        <f>COUNTIF($B$5:$B$491,B477)</f>
        <v>2</v>
      </c>
      <c r="U477" s="10">
        <f>COUNTIF($C$5:$C$491,C477)</f>
        <v>2</v>
      </c>
    </row>
    <row r="478" spans="1:22" ht="71.25" customHeight="1" x14ac:dyDescent="0.25">
      <c r="A478" s="12">
        <v>271805</v>
      </c>
      <c r="B478" s="13" t="s">
        <v>301</v>
      </c>
      <c r="C478" s="13" t="s">
        <v>302</v>
      </c>
      <c r="D478" s="13" t="s">
        <v>126</v>
      </c>
      <c r="E478" s="12">
        <v>3106200</v>
      </c>
      <c r="F478" s="13" t="s">
        <v>18</v>
      </c>
      <c r="G478" s="13" t="str">
        <f>R478</f>
        <v>Região Intermediária de Belo Horizonte</v>
      </c>
      <c r="H478" s="14">
        <f>VLOOKUP(E478,Planilha1!A:D,4,FALSE)</f>
        <v>0.81</v>
      </c>
      <c r="I478" s="13" t="s">
        <v>12</v>
      </c>
      <c r="J478" s="13" t="s">
        <v>13</v>
      </c>
      <c r="K478" s="13" t="s">
        <v>12</v>
      </c>
      <c r="L478" s="13" t="s">
        <v>12</v>
      </c>
      <c r="M478" s="13" t="s">
        <v>12</v>
      </c>
      <c r="N478" s="13" t="s">
        <v>12</v>
      </c>
      <c r="O478" s="15" t="s">
        <v>303</v>
      </c>
      <c r="P478" s="13" t="s">
        <v>2127</v>
      </c>
      <c r="Q478" s="13"/>
      <c r="R478" s="9" t="str">
        <f>VLOOKUP(E478,Planilha1!A:D,3,FALSE)</f>
        <v>Região Intermediária de Belo Horizonte</v>
      </c>
      <c r="S478" s="10">
        <f>COUNTIFS($A$5:$A$491,A478)</f>
        <v>1</v>
      </c>
      <c r="T478" s="10">
        <f>COUNTIF($B$5:$B$491,B478)</f>
        <v>1</v>
      </c>
      <c r="U478" s="10">
        <f>COUNTIF($C$5:$C$491,C478)</f>
        <v>1</v>
      </c>
    </row>
    <row r="479" spans="1:22" ht="71.25" customHeight="1" x14ac:dyDescent="0.25">
      <c r="A479" s="12">
        <v>274122</v>
      </c>
      <c r="B479" s="13" t="s">
        <v>255</v>
      </c>
      <c r="C479" s="13" t="s">
        <v>85</v>
      </c>
      <c r="D479" s="13" t="s">
        <v>126</v>
      </c>
      <c r="E479" s="12">
        <v>3136702</v>
      </c>
      <c r="F479" s="13" t="s">
        <v>42</v>
      </c>
      <c r="G479" s="13" t="str">
        <f>R479</f>
        <v>Região Intermediária de Juíz de Fora</v>
      </c>
      <c r="H479" s="14">
        <f>VLOOKUP(E479,Planilha1!A:D,4,FALSE)</f>
        <v>0.77800000000000002</v>
      </c>
      <c r="I479" s="13" t="s">
        <v>12</v>
      </c>
      <c r="J479" s="13" t="s">
        <v>12</v>
      </c>
      <c r="K479" s="13" t="s">
        <v>12</v>
      </c>
      <c r="L479" s="13" t="s">
        <v>12</v>
      </c>
      <c r="M479" s="13" t="s">
        <v>12</v>
      </c>
      <c r="N479" s="13" t="s">
        <v>13</v>
      </c>
      <c r="O479" s="15" t="s">
        <v>1305</v>
      </c>
      <c r="P479" s="13" t="s">
        <v>2127</v>
      </c>
      <c r="Q479" s="13"/>
      <c r="R479" s="9" t="str">
        <f>VLOOKUP(E479,Planilha1!A:D,3,FALSE)</f>
        <v>Região Intermediária de Juíz de Fora</v>
      </c>
      <c r="S479" s="10">
        <f>COUNTIFS($A$5:$A$491,A479)</f>
        <v>1</v>
      </c>
      <c r="T479" s="10">
        <f>COUNTIF($B$5:$B$491,B479)</f>
        <v>2</v>
      </c>
      <c r="U479" s="10">
        <f>COUNTIF($C$5:$C$491,C479)</f>
        <v>2</v>
      </c>
    </row>
    <row r="480" spans="1:22" ht="71.25" customHeight="1" x14ac:dyDescent="0.25">
      <c r="A480" s="12">
        <v>274157</v>
      </c>
      <c r="B480" s="13" t="s">
        <v>362</v>
      </c>
      <c r="C480" s="13" t="s">
        <v>363</v>
      </c>
      <c r="D480" s="13" t="s">
        <v>126</v>
      </c>
      <c r="E480" s="12">
        <v>3136702</v>
      </c>
      <c r="F480" s="13" t="s">
        <v>42</v>
      </c>
      <c r="G480" s="13" t="str">
        <f>R480</f>
        <v>Região Intermediária de Juíz de Fora</v>
      </c>
      <c r="H480" s="14">
        <f>VLOOKUP(E480,Planilha1!A:D,4,FALSE)</f>
        <v>0.77800000000000002</v>
      </c>
      <c r="I480" s="13" t="s">
        <v>12</v>
      </c>
      <c r="J480" s="13" t="s">
        <v>12</v>
      </c>
      <c r="K480" s="13" t="s">
        <v>12</v>
      </c>
      <c r="L480" s="13" t="s">
        <v>12</v>
      </c>
      <c r="M480" s="13" t="s">
        <v>12</v>
      </c>
      <c r="N480" s="13" t="s">
        <v>12</v>
      </c>
      <c r="O480" s="15" t="s">
        <v>332</v>
      </c>
      <c r="P480" s="13" t="s">
        <v>2127</v>
      </c>
      <c r="Q480" s="13"/>
      <c r="R480" s="9" t="str">
        <f>VLOOKUP(E480,Planilha1!A:D,3,FALSE)</f>
        <v>Região Intermediária de Juíz de Fora</v>
      </c>
      <c r="S480" s="10">
        <f>COUNTIFS($A$5:$A$491,A480)</f>
        <v>1</v>
      </c>
      <c r="T480" s="10">
        <f>COUNTIF($B$5:$B$491,B480)</f>
        <v>1</v>
      </c>
      <c r="U480" s="10">
        <f>COUNTIF($C$5:$C$491,C480)</f>
        <v>1</v>
      </c>
    </row>
    <row r="481" spans="1:22" ht="71.25" customHeight="1" x14ac:dyDescent="0.25">
      <c r="A481" s="12">
        <v>274460</v>
      </c>
      <c r="B481" s="13" t="s">
        <v>444</v>
      </c>
      <c r="C481" s="13" t="s">
        <v>445</v>
      </c>
      <c r="D481" s="13" t="s">
        <v>126</v>
      </c>
      <c r="E481" s="12">
        <v>3144805</v>
      </c>
      <c r="F481" s="13" t="s">
        <v>63</v>
      </c>
      <c r="G481" s="13" t="str">
        <f>R481</f>
        <v>Região Intermediária de Belo Horizonte</v>
      </c>
      <c r="H481" s="14">
        <f>VLOOKUP(E481,Planilha1!A:D,4,FALSE)</f>
        <v>0.81299999999999994</v>
      </c>
      <c r="I481" s="13" t="s">
        <v>13</v>
      </c>
      <c r="J481" s="13" t="s">
        <v>12</v>
      </c>
      <c r="K481" s="13" t="s">
        <v>12</v>
      </c>
      <c r="L481" s="13" t="s">
        <v>12</v>
      </c>
      <c r="M481" s="13" t="s">
        <v>12</v>
      </c>
      <c r="N481" s="13" t="s">
        <v>13</v>
      </c>
      <c r="O481" s="15" t="s">
        <v>332</v>
      </c>
      <c r="P481" s="13" t="s">
        <v>2127</v>
      </c>
      <c r="Q481" s="13"/>
      <c r="R481" s="9" t="str">
        <f>VLOOKUP(E481,Planilha1!A:D,3,FALSE)</f>
        <v>Região Intermediária de Belo Horizonte</v>
      </c>
      <c r="S481" s="10">
        <f>COUNTIFS($A$5:$A$491,A481)</f>
        <v>1</v>
      </c>
      <c r="T481" s="10">
        <f>COUNTIF($B$5:$B$491,B481)</f>
        <v>1</v>
      </c>
      <c r="U481" s="10">
        <f>COUNTIF($C$5:$C$491,C481)</f>
        <v>1</v>
      </c>
      <c r="V481" s="8">
        <f>COUNTIF(I481:N481,"Sim")</f>
        <v>2</v>
      </c>
    </row>
    <row r="482" spans="1:22" ht="71.25" customHeight="1" x14ac:dyDescent="0.25">
      <c r="A482" s="12">
        <v>274921</v>
      </c>
      <c r="B482" s="13" t="s">
        <v>1294</v>
      </c>
      <c r="C482" s="13" t="s">
        <v>1295</v>
      </c>
      <c r="D482" s="13" t="s">
        <v>126</v>
      </c>
      <c r="E482" s="12">
        <v>3136702</v>
      </c>
      <c r="F482" s="13" t="s">
        <v>1296</v>
      </c>
      <c r="G482" s="13" t="str">
        <f>R482</f>
        <v>Região Intermediária de Juíz de Fora</v>
      </c>
      <c r="H482" s="14">
        <f>VLOOKUP(E482,Planilha1!A:D,4,FALSE)</f>
        <v>0.77800000000000002</v>
      </c>
      <c r="I482" s="13" t="s">
        <v>12</v>
      </c>
      <c r="J482" s="13" t="s">
        <v>12</v>
      </c>
      <c r="K482" s="13" t="s">
        <v>12</v>
      </c>
      <c r="L482" s="13" t="s">
        <v>12</v>
      </c>
      <c r="M482" s="13" t="s">
        <v>12</v>
      </c>
      <c r="N482" s="13" t="s">
        <v>13</v>
      </c>
      <c r="O482" s="16">
        <v>78</v>
      </c>
      <c r="P482" s="13" t="s">
        <v>2127</v>
      </c>
      <c r="Q482" s="13"/>
      <c r="R482" s="9" t="str">
        <f>VLOOKUP(E482,Planilha1!A:D,3,FALSE)</f>
        <v>Região Intermediária de Juíz de Fora</v>
      </c>
      <c r="S482" s="10">
        <f>COUNTIFS($A$5:$A$491,A482)</f>
        <v>1</v>
      </c>
      <c r="T482" s="10">
        <f>COUNTIF($B$5:$B$491,B482)</f>
        <v>1</v>
      </c>
      <c r="U482" s="10">
        <f>COUNTIF($C$5:$C$491,C482)</f>
        <v>1</v>
      </c>
    </row>
    <row r="483" spans="1:22" ht="71.25" customHeight="1" x14ac:dyDescent="0.25">
      <c r="A483" s="12">
        <v>275011</v>
      </c>
      <c r="B483" s="13" t="s">
        <v>559</v>
      </c>
      <c r="C483" s="13" t="s">
        <v>560</v>
      </c>
      <c r="D483" s="13" t="s">
        <v>126</v>
      </c>
      <c r="E483" s="12">
        <v>3106200</v>
      </c>
      <c r="F483" s="13" t="s">
        <v>18</v>
      </c>
      <c r="G483" s="13" t="str">
        <f>R483</f>
        <v>Região Intermediária de Belo Horizonte</v>
      </c>
      <c r="H483" s="14">
        <f>VLOOKUP(E483,Planilha1!A:D,4,FALSE)</f>
        <v>0.81</v>
      </c>
      <c r="I483" s="13" t="s">
        <v>12</v>
      </c>
      <c r="J483" s="13" t="s">
        <v>12</v>
      </c>
      <c r="K483" s="13" t="s">
        <v>12</v>
      </c>
      <c r="L483" s="13" t="s">
        <v>12</v>
      </c>
      <c r="M483" s="13" t="s">
        <v>12</v>
      </c>
      <c r="N483" s="13" t="s">
        <v>13</v>
      </c>
      <c r="O483" s="15" t="s">
        <v>381</v>
      </c>
      <c r="P483" s="13" t="s">
        <v>2127</v>
      </c>
      <c r="Q483" s="13"/>
      <c r="R483" s="9" t="str">
        <f>VLOOKUP(E483,Planilha1!A:D,3,FALSE)</f>
        <v>Região Intermediária de Belo Horizonte</v>
      </c>
      <c r="S483" s="10">
        <f>COUNTIFS($A$5:$A$491,A483)</f>
        <v>1</v>
      </c>
      <c r="T483" s="10">
        <f>COUNTIF($B$5:$B$491,B483)</f>
        <v>1</v>
      </c>
      <c r="U483" s="10">
        <f>COUNTIF($C$5:$C$491,C483)</f>
        <v>1</v>
      </c>
    </row>
    <row r="484" spans="1:22" ht="71.25" customHeight="1" x14ac:dyDescent="0.25">
      <c r="A484" s="12">
        <v>275219</v>
      </c>
      <c r="B484" s="13" t="s">
        <v>314</v>
      </c>
      <c r="C484" s="13" t="s">
        <v>315</v>
      </c>
      <c r="D484" s="13" t="s">
        <v>126</v>
      </c>
      <c r="E484" s="12">
        <v>3167202</v>
      </c>
      <c r="F484" s="13" t="s">
        <v>34</v>
      </c>
      <c r="G484" s="13" t="str">
        <f>R484</f>
        <v>Região Intermediária de Belo Horizonte</v>
      </c>
      <c r="H484" s="14">
        <f>VLOOKUP(E484,Planilha1!A:D,4,FALSE)</f>
        <v>0.76</v>
      </c>
      <c r="I484" s="13" t="s">
        <v>13</v>
      </c>
      <c r="J484" s="13" t="s">
        <v>12</v>
      </c>
      <c r="K484" s="13" t="s">
        <v>12</v>
      </c>
      <c r="L484" s="13" t="s">
        <v>12</v>
      </c>
      <c r="M484" s="13" t="s">
        <v>12</v>
      </c>
      <c r="N484" s="13" t="s">
        <v>13</v>
      </c>
      <c r="O484" s="15" t="s">
        <v>332</v>
      </c>
      <c r="P484" s="13" t="s">
        <v>2127</v>
      </c>
      <c r="Q484" s="13"/>
      <c r="R484" s="9" t="str">
        <f>VLOOKUP(E484,Planilha1!A:D,3,FALSE)</f>
        <v>Região Intermediária de Belo Horizonte</v>
      </c>
      <c r="S484" s="10">
        <f>COUNTIFS($A$5:$A$491,A484)</f>
        <v>1</v>
      </c>
      <c r="T484" s="10">
        <f>COUNTIF($B$5:$B$491,B484)</f>
        <v>1</v>
      </c>
      <c r="U484" s="10">
        <f>COUNTIF($C$5:$C$491,C484)</f>
        <v>1</v>
      </c>
    </row>
    <row r="485" spans="1:22" ht="71.25" customHeight="1" x14ac:dyDescent="0.25">
      <c r="A485" s="12">
        <v>275258</v>
      </c>
      <c r="B485" s="13" t="s">
        <v>776</v>
      </c>
      <c r="C485" s="13" t="s">
        <v>777</v>
      </c>
      <c r="D485" s="13" t="s">
        <v>126</v>
      </c>
      <c r="E485" s="12">
        <v>3168705</v>
      </c>
      <c r="F485" s="13" t="s">
        <v>108</v>
      </c>
      <c r="G485" s="13" t="str">
        <f>R485</f>
        <v>Região Intermediária de Ipatinga</v>
      </c>
      <c r="H485" s="14">
        <f>VLOOKUP(E485,Planilha1!A:D,4,FALSE)</f>
        <v>0.77</v>
      </c>
      <c r="I485" s="13" t="s">
        <v>12</v>
      </c>
      <c r="J485" s="13" t="s">
        <v>12</v>
      </c>
      <c r="K485" s="13" t="s">
        <v>12</v>
      </c>
      <c r="L485" s="13" t="s">
        <v>12</v>
      </c>
      <c r="M485" s="13" t="s">
        <v>12</v>
      </c>
      <c r="N485" s="13" t="s">
        <v>13</v>
      </c>
      <c r="O485" s="15" t="s">
        <v>121</v>
      </c>
      <c r="P485" s="13" t="s">
        <v>2127</v>
      </c>
      <c r="Q485" s="13"/>
      <c r="R485" s="9" t="str">
        <f>VLOOKUP(E485,Planilha1!A:D,3,FALSE)</f>
        <v>Região Intermediária de Ipatinga</v>
      </c>
      <c r="S485" s="10">
        <f>COUNTIFS($A$5:$A$491,A485)</f>
        <v>1</v>
      </c>
      <c r="T485" s="10">
        <f>COUNTIF($B$5:$B$491,B485)</f>
        <v>1</v>
      </c>
      <c r="U485" s="10">
        <f>COUNTIF($C$5:$C$491,C485)</f>
        <v>1</v>
      </c>
    </row>
    <row r="486" spans="1:22" ht="71.25" customHeight="1" x14ac:dyDescent="0.25">
      <c r="A486" s="12">
        <v>275324</v>
      </c>
      <c r="B486" s="13" t="s">
        <v>475</v>
      </c>
      <c r="C486" s="13" t="s">
        <v>476</v>
      </c>
      <c r="D486" s="13" t="s">
        <v>126</v>
      </c>
      <c r="E486" s="12">
        <v>3106200</v>
      </c>
      <c r="F486" s="13" t="s">
        <v>18</v>
      </c>
      <c r="G486" s="13" t="str">
        <f>R486</f>
        <v>Região Intermediária de Belo Horizonte</v>
      </c>
      <c r="H486" s="14">
        <f>VLOOKUP(E486,Planilha1!A:D,4,FALSE)</f>
        <v>0.81</v>
      </c>
      <c r="I486" s="13" t="s">
        <v>13</v>
      </c>
      <c r="J486" s="13" t="s">
        <v>12</v>
      </c>
      <c r="K486" s="13" t="s">
        <v>12</v>
      </c>
      <c r="L486" s="13" t="s">
        <v>12</v>
      </c>
      <c r="M486" s="13" t="s">
        <v>12</v>
      </c>
      <c r="N486" s="13" t="s">
        <v>12</v>
      </c>
      <c r="O486" s="15" t="s">
        <v>477</v>
      </c>
      <c r="P486" s="13" t="s">
        <v>2127</v>
      </c>
      <c r="Q486" s="13"/>
      <c r="R486" s="9" t="str">
        <f>VLOOKUP(E486,Planilha1!A:D,3,FALSE)</f>
        <v>Região Intermediária de Belo Horizonte</v>
      </c>
      <c r="S486" s="10">
        <f>COUNTIFS($A$5:$A$491,A486)</f>
        <v>1</v>
      </c>
      <c r="T486" s="10">
        <f>COUNTIF($B$5:$B$491,B486)</f>
        <v>1</v>
      </c>
      <c r="U486" s="10">
        <f>COUNTIF($C$5:$C$491,C486)</f>
        <v>1</v>
      </c>
    </row>
    <row r="487" spans="1:22" ht="71.25" customHeight="1" x14ac:dyDescent="0.25">
      <c r="A487" s="12">
        <v>275416</v>
      </c>
      <c r="B487" s="13" t="s">
        <v>1222</v>
      </c>
      <c r="C487" s="13" t="s">
        <v>1223</v>
      </c>
      <c r="D487" s="13" t="s">
        <v>126</v>
      </c>
      <c r="E487" s="12">
        <v>3106705</v>
      </c>
      <c r="F487" s="13" t="s">
        <v>35</v>
      </c>
      <c r="G487" s="13" t="str">
        <f>R487</f>
        <v>Região Intermediária de Belo Horizonte</v>
      </c>
      <c r="H487" s="14">
        <f>VLOOKUP(E487,Planilha1!A:D,4,FALSE)</f>
        <v>0.749</v>
      </c>
      <c r="I487" s="13" t="s">
        <v>12</v>
      </c>
      <c r="J487" s="13" t="s">
        <v>12</v>
      </c>
      <c r="K487" s="13" t="s">
        <v>12</v>
      </c>
      <c r="L487" s="13" t="s">
        <v>12</v>
      </c>
      <c r="M487" s="13" t="s">
        <v>12</v>
      </c>
      <c r="N487" s="13" t="s">
        <v>12</v>
      </c>
      <c r="O487" s="15" t="s">
        <v>474</v>
      </c>
      <c r="P487" s="13" t="s">
        <v>2127</v>
      </c>
      <c r="Q487" s="13"/>
      <c r="R487" s="9" t="str">
        <f>VLOOKUP(E487,Planilha1!A:D,3,FALSE)</f>
        <v>Região Intermediária de Belo Horizonte</v>
      </c>
      <c r="S487" s="10">
        <f>COUNTIFS($A$5:$A$491,A487)</f>
        <v>1</v>
      </c>
      <c r="T487" s="10">
        <f>COUNTIF($B$5:$B$491,B487)</f>
        <v>2</v>
      </c>
      <c r="U487" s="10">
        <f>COUNTIF($C$5:$C$491,C487)</f>
        <v>1</v>
      </c>
    </row>
    <row r="488" spans="1:22" ht="71.25" customHeight="1" x14ac:dyDescent="0.25">
      <c r="A488" s="12">
        <v>275666</v>
      </c>
      <c r="B488" s="13" t="s">
        <v>914</v>
      </c>
      <c r="C488" s="13" t="s">
        <v>915</v>
      </c>
      <c r="D488" s="13" t="s">
        <v>126</v>
      </c>
      <c r="E488" s="12">
        <v>3105608</v>
      </c>
      <c r="F488" s="13" t="s">
        <v>916</v>
      </c>
      <c r="G488" s="13" t="str">
        <f>R488</f>
        <v>Região Intermediária de Barbacena</v>
      </c>
      <c r="H488" s="14">
        <f>VLOOKUP(E488,Planilha1!A:D,4,FALSE)</f>
        <v>0.76900000000000002</v>
      </c>
      <c r="I488" s="13" t="s">
        <v>12</v>
      </c>
      <c r="J488" s="13" t="s">
        <v>13</v>
      </c>
      <c r="K488" s="13" t="s">
        <v>12</v>
      </c>
      <c r="L488" s="13" t="s">
        <v>12</v>
      </c>
      <c r="M488" s="13" t="s">
        <v>12</v>
      </c>
      <c r="N488" s="13" t="s">
        <v>12</v>
      </c>
      <c r="O488" s="15" t="s">
        <v>57</v>
      </c>
      <c r="P488" s="13" t="s">
        <v>2127</v>
      </c>
      <c r="Q488" s="13"/>
      <c r="R488" s="9" t="str">
        <f>VLOOKUP(E488,Planilha1!A:D,3,FALSE)</f>
        <v>Região Intermediária de Barbacena</v>
      </c>
      <c r="S488" s="10">
        <f>COUNTIFS($A$5:$A$491,A488)</f>
        <v>1</v>
      </c>
      <c r="T488" s="10">
        <f>COUNTIF($B$5:$B$491,B488)</f>
        <v>1</v>
      </c>
      <c r="U488" s="10">
        <f>COUNTIF($C$5:$C$491,C488)</f>
        <v>1</v>
      </c>
    </row>
    <row r="489" spans="1:22" ht="71.25" customHeight="1" x14ac:dyDescent="0.25">
      <c r="A489" s="12">
        <v>275971</v>
      </c>
      <c r="B489" s="13" t="s">
        <v>986</v>
      </c>
      <c r="C489" s="13" t="s">
        <v>987</v>
      </c>
      <c r="D489" s="13" t="s">
        <v>126</v>
      </c>
      <c r="E489" s="12">
        <v>3118601</v>
      </c>
      <c r="F489" s="13" t="s">
        <v>40</v>
      </c>
      <c r="G489" s="13" t="str">
        <f>R489</f>
        <v>Região Intermediária de Belo Horizonte</v>
      </c>
      <c r="H489" s="14">
        <f>VLOOKUP(E489,Planilha1!A:D,4,FALSE)</f>
        <v>0.75600000000000001</v>
      </c>
      <c r="I489" s="13" t="s">
        <v>12</v>
      </c>
      <c r="J489" s="13" t="s">
        <v>12</v>
      </c>
      <c r="K489" s="13" t="s">
        <v>12</v>
      </c>
      <c r="L489" s="13" t="s">
        <v>12</v>
      </c>
      <c r="M489" s="13" t="s">
        <v>12</v>
      </c>
      <c r="N489" s="13" t="s">
        <v>13</v>
      </c>
      <c r="O489" s="15" t="s">
        <v>57</v>
      </c>
      <c r="P489" s="13" t="s">
        <v>2127</v>
      </c>
      <c r="Q489" s="13"/>
      <c r="R489" s="9" t="str">
        <f>VLOOKUP(E489,Planilha1!A:D,3,FALSE)</f>
        <v>Região Intermediária de Belo Horizonte</v>
      </c>
      <c r="S489" s="10">
        <f>COUNTIFS($A$5:$A$491,A489)</f>
        <v>1</v>
      </c>
      <c r="T489" s="10">
        <f>COUNTIF($B$5:$B$491,B489)</f>
        <v>1</v>
      </c>
      <c r="U489" s="10">
        <f>COUNTIF($C$5:$C$491,C489)</f>
        <v>1</v>
      </c>
    </row>
    <row r="490" spans="1:22" ht="71.25" customHeight="1" x14ac:dyDescent="0.25">
      <c r="A490" s="12">
        <v>276044</v>
      </c>
      <c r="B490" s="13" t="s">
        <v>1218</v>
      </c>
      <c r="C490" s="13" t="s">
        <v>1219</v>
      </c>
      <c r="D490" s="13" t="s">
        <v>126</v>
      </c>
      <c r="E490" s="12">
        <v>3106200</v>
      </c>
      <c r="F490" s="13" t="s">
        <v>18</v>
      </c>
      <c r="G490" s="13" t="str">
        <f>R490</f>
        <v>Região Intermediária de Belo Horizonte</v>
      </c>
      <c r="H490" s="14">
        <f>VLOOKUP(E490,Planilha1!A:D,4,FALSE)</f>
        <v>0.81</v>
      </c>
      <c r="I490" s="13" t="s">
        <v>13</v>
      </c>
      <c r="J490" s="13" t="s">
        <v>12</v>
      </c>
      <c r="K490" s="13" t="s">
        <v>12</v>
      </c>
      <c r="L490" s="13" t="s">
        <v>12</v>
      </c>
      <c r="M490" s="13" t="s">
        <v>12</v>
      </c>
      <c r="N490" s="13" t="s">
        <v>12</v>
      </c>
      <c r="O490" s="15" t="s">
        <v>121</v>
      </c>
      <c r="P490" s="13" t="s">
        <v>2127</v>
      </c>
      <c r="Q490" s="13"/>
      <c r="R490" s="9" t="str">
        <f>VLOOKUP(E490,Planilha1!A:D,3,FALSE)</f>
        <v>Região Intermediária de Belo Horizonte</v>
      </c>
      <c r="S490" s="10">
        <f>COUNTIFS($A$5:$A$491,A490)</f>
        <v>1</v>
      </c>
      <c r="T490" s="10">
        <f>COUNTIF($B$5:$B$491,B490)</f>
        <v>2</v>
      </c>
      <c r="U490" s="10">
        <f>COUNTIF($C$5:$C$491,C490)</f>
        <v>1</v>
      </c>
    </row>
    <row r="491" spans="1:22" ht="71.25" customHeight="1" x14ac:dyDescent="0.25">
      <c r="A491" s="12">
        <v>276142</v>
      </c>
      <c r="B491" s="13" t="s">
        <v>312</v>
      </c>
      <c r="C491" s="13" t="s">
        <v>313</v>
      </c>
      <c r="D491" s="13" t="s">
        <v>126</v>
      </c>
      <c r="E491" s="12">
        <v>3118601</v>
      </c>
      <c r="F491" s="13" t="s">
        <v>40</v>
      </c>
      <c r="G491" s="13" t="str">
        <f>R491</f>
        <v>Região Intermediária de Belo Horizonte</v>
      </c>
      <c r="H491" s="14">
        <f>VLOOKUP(E491,Planilha1!A:D,4,FALSE)</f>
        <v>0.75600000000000001</v>
      </c>
      <c r="I491" s="13" t="s">
        <v>12</v>
      </c>
      <c r="J491" s="13" t="s">
        <v>13</v>
      </c>
      <c r="K491" s="13" t="s">
        <v>12</v>
      </c>
      <c r="L491" s="13" t="s">
        <v>12</v>
      </c>
      <c r="M491" s="13" t="s">
        <v>12</v>
      </c>
      <c r="N491" s="13" t="s">
        <v>12</v>
      </c>
      <c r="O491" s="15" t="s">
        <v>101</v>
      </c>
      <c r="P491" s="13" t="s">
        <v>2127</v>
      </c>
      <c r="Q491" s="13"/>
      <c r="R491" s="9" t="str">
        <f>VLOOKUP(E491,Planilha1!A:D,3,FALSE)</f>
        <v>Região Intermediária de Belo Horizonte</v>
      </c>
      <c r="S491" s="10">
        <f>COUNTIFS($A$5:$A$491,A491)</f>
        <v>1</v>
      </c>
      <c r="T491" s="10">
        <f>COUNTIF($B$5:$B$491,B491)</f>
        <v>2</v>
      </c>
      <c r="U491" s="10">
        <f>COUNTIF($C$5:$C$491,C491)</f>
        <v>1</v>
      </c>
    </row>
  </sheetData>
  <sheetProtection algorithmName="SHA-512" hashValue="FVVoH66QWaklnpRpiV40Mnu42x3dWjuL/MiBH0ZK66D9PosL8HW0EsiMjPGK6SU7gfXP70MfzRRmYgBWcLISoA==" saltValue="3FIvbK1UW6zjE9JDEdvACQ==" spinCount="100000" sheet="1" objects="1" scenarios="1" autoFilter="0"/>
  <autoFilter ref="A4:U491">
    <sortState ref="A5:U491">
      <sortCondition ref="P4:P491"/>
    </sortState>
  </autoFilter>
  <mergeCells count="2">
    <mergeCell ref="A2:Q2"/>
    <mergeCell ref="A3:Q3"/>
  </mergeCells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5"/>
  <sheetViews>
    <sheetView workbookViewId="0">
      <selection activeCell="D1" sqref="C1:D1048576"/>
    </sheetView>
  </sheetViews>
  <sheetFormatPr defaultRowHeight="15" x14ac:dyDescent="0.25"/>
  <cols>
    <col min="1" max="1" width="9" bestFit="1" customWidth="1"/>
    <col min="2" max="2" width="34.5703125" bestFit="1" customWidth="1"/>
    <col min="3" max="3" width="45.5703125" bestFit="1" customWidth="1"/>
    <col min="4" max="4" width="6" bestFit="1" customWidth="1"/>
  </cols>
  <sheetData>
    <row r="1" spans="1:4" x14ac:dyDescent="0.25">
      <c r="A1" s="1" t="s">
        <v>1315</v>
      </c>
      <c r="B1" s="2" t="s">
        <v>1316</v>
      </c>
      <c r="C1" s="1"/>
      <c r="D1" s="2" t="s">
        <v>1314</v>
      </c>
    </row>
    <row r="2" spans="1:4" ht="15.75" x14ac:dyDescent="0.25">
      <c r="A2" s="3">
        <v>3100104</v>
      </c>
      <c r="B2" s="5" t="s">
        <v>1318</v>
      </c>
      <c r="C2" s="3" t="s">
        <v>1317</v>
      </c>
      <c r="D2" s="6">
        <v>0.68899999999999995</v>
      </c>
    </row>
    <row r="3" spans="1:4" ht="15.75" x14ac:dyDescent="0.25">
      <c r="A3" s="3">
        <v>3100203</v>
      </c>
      <c r="B3" s="5" t="s">
        <v>1320</v>
      </c>
      <c r="C3" s="3" t="s">
        <v>1319</v>
      </c>
      <c r="D3" s="6">
        <v>0.69799999999999995</v>
      </c>
    </row>
    <row r="4" spans="1:4" ht="15.75" x14ac:dyDescent="0.25">
      <c r="A4" s="3">
        <v>3100302</v>
      </c>
      <c r="B4" s="5" t="s">
        <v>1322</v>
      </c>
      <c r="C4" s="3" t="s">
        <v>1321</v>
      </c>
      <c r="D4" s="6">
        <v>0.65400000000000003</v>
      </c>
    </row>
    <row r="5" spans="1:4" ht="15.75" x14ac:dyDescent="0.25">
      <c r="A5" s="3">
        <v>3100401</v>
      </c>
      <c r="B5" s="5" t="s">
        <v>1323</v>
      </c>
      <c r="C5" s="3" t="s">
        <v>1321</v>
      </c>
      <c r="D5" s="6">
        <v>0.63</v>
      </c>
    </row>
    <row r="6" spans="1:4" ht="15.75" x14ac:dyDescent="0.25">
      <c r="A6" s="3">
        <v>3100500</v>
      </c>
      <c r="B6" s="5" t="s">
        <v>1325</v>
      </c>
      <c r="C6" s="3" t="s">
        <v>1324</v>
      </c>
      <c r="D6" s="6">
        <v>0.61</v>
      </c>
    </row>
    <row r="7" spans="1:4" ht="15.75" x14ac:dyDescent="0.25">
      <c r="A7" s="3">
        <v>3100609</v>
      </c>
      <c r="B7" s="5" t="s">
        <v>1327</v>
      </c>
      <c r="C7" s="3" t="s">
        <v>1326</v>
      </c>
      <c r="D7" s="6">
        <v>0.57599999999999996</v>
      </c>
    </row>
    <row r="8" spans="1:4" ht="15.75" x14ac:dyDescent="0.25">
      <c r="A8" s="3">
        <v>3100708</v>
      </c>
      <c r="B8" s="5" t="s">
        <v>1329</v>
      </c>
      <c r="C8" s="3" t="s">
        <v>1328</v>
      </c>
      <c r="D8" s="6">
        <v>0.67500000000000004</v>
      </c>
    </row>
    <row r="9" spans="1:4" ht="15.75" x14ac:dyDescent="0.25">
      <c r="A9" s="3">
        <v>3100807</v>
      </c>
      <c r="B9" s="5" t="s">
        <v>1331</v>
      </c>
      <c r="C9" s="3" t="s">
        <v>1330</v>
      </c>
      <c r="D9" s="6">
        <v>0.66300000000000003</v>
      </c>
    </row>
    <row r="10" spans="1:4" ht="15.75" x14ac:dyDescent="0.25">
      <c r="A10" s="3">
        <v>3100906</v>
      </c>
      <c r="B10" s="5" t="s">
        <v>1332</v>
      </c>
      <c r="C10" s="3" t="s">
        <v>1326</v>
      </c>
      <c r="D10" s="6">
        <v>0.64500000000000002</v>
      </c>
    </row>
    <row r="11" spans="1:4" ht="15.75" x14ac:dyDescent="0.25">
      <c r="A11" s="3">
        <v>3101003</v>
      </c>
      <c r="B11" s="5" t="s">
        <v>1333</v>
      </c>
      <c r="C11" s="3" t="s">
        <v>1326</v>
      </c>
      <c r="D11" s="6">
        <v>0.60099999999999998</v>
      </c>
    </row>
    <row r="12" spans="1:4" ht="15.75" x14ac:dyDescent="0.25">
      <c r="A12" s="3">
        <v>3101102</v>
      </c>
      <c r="B12" s="5" t="s">
        <v>1335</v>
      </c>
      <c r="C12" s="3" t="s">
        <v>1334</v>
      </c>
      <c r="D12" s="6">
        <v>0.68400000000000005</v>
      </c>
    </row>
    <row r="13" spans="1:4" ht="15.75" x14ac:dyDescent="0.25">
      <c r="A13" s="3">
        <v>3101201</v>
      </c>
      <c r="B13" s="5" t="s">
        <v>113</v>
      </c>
      <c r="C13" s="3" t="s">
        <v>1336</v>
      </c>
      <c r="D13" s="6">
        <v>0.66800000000000004</v>
      </c>
    </row>
    <row r="14" spans="1:4" ht="15.75" x14ac:dyDescent="0.25">
      <c r="A14" s="3">
        <v>3101300</v>
      </c>
      <c r="B14" s="5" t="s">
        <v>1337</v>
      </c>
      <c r="C14" s="3" t="s">
        <v>1336</v>
      </c>
      <c r="D14" s="6">
        <v>0.64900000000000002</v>
      </c>
    </row>
    <row r="15" spans="1:4" ht="15.75" x14ac:dyDescent="0.25">
      <c r="A15" s="3">
        <v>3101409</v>
      </c>
      <c r="B15" s="5" t="s">
        <v>1338</v>
      </c>
      <c r="C15" s="3" t="s">
        <v>1336</v>
      </c>
      <c r="D15" s="6">
        <v>0.67300000000000004</v>
      </c>
    </row>
    <row r="16" spans="1:4" ht="15.75" x14ac:dyDescent="0.25">
      <c r="A16" s="3">
        <v>3101508</v>
      </c>
      <c r="B16" s="5" t="s">
        <v>654</v>
      </c>
      <c r="C16" s="3" t="s">
        <v>1321</v>
      </c>
      <c r="D16" s="6">
        <v>0.72599999999999998</v>
      </c>
    </row>
    <row r="17" spans="1:4" ht="15.75" x14ac:dyDescent="0.25">
      <c r="A17" s="3">
        <v>3101607</v>
      </c>
      <c r="B17" s="5" t="s">
        <v>59</v>
      </c>
      <c r="C17" s="3" t="s">
        <v>1330</v>
      </c>
      <c r="D17" s="6">
        <v>0.76100000000000001</v>
      </c>
    </row>
    <row r="18" spans="1:4" ht="15.75" x14ac:dyDescent="0.25">
      <c r="A18" s="3">
        <v>3101631</v>
      </c>
      <c r="B18" s="5" t="s">
        <v>1340</v>
      </c>
      <c r="C18" s="3" t="s">
        <v>1339</v>
      </c>
      <c r="D18" s="6">
        <v>0.67500000000000004</v>
      </c>
    </row>
    <row r="19" spans="1:4" ht="15.75" x14ac:dyDescent="0.25">
      <c r="A19" s="3">
        <v>3101706</v>
      </c>
      <c r="B19" s="5" t="s">
        <v>1341</v>
      </c>
      <c r="C19" s="3" t="s">
        <v>1326</v>
      </c>
      <c r="D19" s="6">
        <v>0.64200000000000002</v>
      </c>
    </row>
    <row r="20" spans="1:4" ht="15.75" x14ac:dyDescent="0.25">
      <c r="A20" s="3">
        <v>3101805</v>
      </c>
      <c r="B20" s="5" t="s">
        <v>1342</v>
      </c>
      <c r="C20" s="3" t="s">
        <v>1334</v>
      </c>
      <c r="D20" s="6">
        <v>0.64600000000000002</v>
      </c>
    </row>
    <row r="21" spans="1:4" ht="15.75" x14ac:dyDescent="0.25">
      <c r="A21" s="3">
        <v>3101904</v>
      </c>
      <c r="B21" s="5" t="s">
        <v>1343</v>
      </c>
      <c r="C21" s="3" t="s">
        <v>1330</v>
      </c>
      <c r="D21" s="6">
        <v>0.72499999999999998</v>
      </c>
    </row>
    <row r="22" spans="1:4" ht="15.75" x14ac:dyDescent="0.25">
      <c r="A22" s="3">
        <v>3102001</v>
      </c>
      <c r="B22" s="5" t="s">
        <v>1344</v>
      </c>
      <c r="C22" s="3" t="s">
        <v>1330</v>
      </c>
      <c r="D22" s="6">
        <v>0.66800000000000004</v>
      </c>
    </row>
    <row r="23" spans="1:4" ht="15.75" x14ac:dyDescent="0.25">
      <c r="A23" s="3">
        <v>3102050</v>
      </c>
      <c r="B23" s="5" t="s">
        <v>1345</v>
      </c>
      <c r="C23" s="3" t="s">
        <v>1321</v>
      </c>
      <c r="D23" s="6">
        <v>0.66100000000000003</v>
      </c>
    </row>
    <row r="24" spans="1:4" ht="15.75" x14ac:dyDescent="0.25">
      <c r="A24" s="3">
        <v>3153509</v>
      </c>
      <c r="B24" s="5" t="s">
        <v>1346</v>
      </c>
      <c r="C24" s="3" t="s">
        <v>1321</v>
      </c>
      <c r="D24" s="6">
        <v>0.66</v>
      </c>
    </row>
    <row r="25" spans="1:4" ht="15.75" x14ac:dyDescent="0.25">
      <c r="A25" s="3">
        <v>3102100</v>
      </c>
      <c r="B25" s="5" t="s">
        <v>1347</v>
      </c>
      <c r="C25" s="3" t="s">
        <v>1339</v>
      </c>
      <c r="D25" s="6">
        <v>0.62</v>
      </c>
    </row>
    <row r="26" spans="1:4" ht="15.75" x14ac:dyDescent="0.25">
      <c r="A26" s="3">
        <v>3102209</v>
      </c>
      <c r="B26" s="5" t="s">
        <v>1348</v>
      </c>
      <c r="C26" s="3" t="s">
        <v>1324</v>
      </c>
      <c r="D26" s="6">
        <v>0.59199999999999997</v>
      </c>
    </row>
    <row r="27" spans="1:4" ht="15.75" x14ac:dyDescent="0.25">
      <c r="A27" s="3">
        <v>3102308</v>
      </c>
      <c r="B27" s="5" t="s">
        <v>1349</v>
      </c>
      <c r="C27" s="3" t="s">
        <v>1321</v>
      </c>
      <c r="D27" s="6">
        <v>0.67600000000000005</v>
      </c>
    </row>
    <row r="28" spans="1:4" ht="15.75" x14ac:dyDescent="0.25">
      <c r="A28" s="3">
        <v>3102407</v>
      </c>
      <c r="B28" s="5" t="s">
        <v>1350</v>
      </c>
      <c r="C28" s="3" t="s">
        <v>1326</v>
      </c>
      <c r="D28" s="6">
        <v>0.57199999999999995</v>
      </c>
    </row>
    <row r="29" spans="1:4" ht="15.75" x14ac:dyDescent="0.25">
      <c r="A29" s="3">
        <v>3102506</v>
      </c>
      <c r="B29" s="5" t="s">
        <v>1351</v>
      </c>
      <c r="C29" s="3" t="s">
        <v>1321</v>
      </c>
      <c r="D29" s="6">
        <v>0.64100000000000001</v>
      </c>
    </row>
    <row r="30" spans="1:4" ht="15.75" x14ac:dyDescent="0.25">
      <c r="A30" s="3">
        <v>3102605</v>
      </c>
      <c r="B30" s="5" t="s">
        <v>79</v>
      </c>
      <c r="C30" s="3" t="s">
        <v>1336</v>
      </c>
      <c r="D30" s="6">
        <v>0.73399999999999999</v>
      </c>
    </row>
    <row r="31" spans="1:4" ht="15.75" x14ac:dyDescent="0.25">
      <c r="A31" s="3">
        <v>3102803</v>
      </c>
      <c r="B31" s="5" t="s">
        <v>1352</v>
      </c>
      <c r="C31" s="3" t="s">
        <v>1321</v>
      </c>
      <c r="D31" s="6">
        <v>0.7</v>
      </c>
    </row>
    <row r="32" spans="1:4" ht="15.75" x14ac:dyDescent="0.25">
      <c r="A32" s="3">
        <v>3102852</v>
      </c>
      <c r="B32" s="5" t="s">
        <v>1353</v>
      </c>
      <c r="C32" s="3" t="s">
        <v>1326</v>
      </c>
      <c r="D32" s="6">
        <v>0.59699999999999998</v>
      </c>
    </row>
    <row r="33" spans="1:4" ht="15.75" x14ac:dyDescent="0.25">
      <c r="A33" s="3">
        <v>3102902</v>
      </c>
      <c r="B33" s="5" t="s">
        <v>792</v>
      </c>
      <c r="C33" s="3" t="s">
        <v>1339</v>
      </c>
      <c r="D33" s="6">
        <v>0.68300000000000005</v>
      </c>
    </row>
    <row r="34" spans="1:4" ht="15.75" x14ac:dyDescent="0.25">
      <c r="A34" s="3">
        <v>3103009</v>
      </c>
      <c r="B34" s="5" t="s">
        <v>1354</v>
      </c>
      <c r="C34" s="3" t="s">
        <v>1324</v>
      </c>
      <c r="D34" s="6">
        <v>0.64500000000000002</v>
      </c>
    </row>
    <row r="35" spans="1:4" ht="15.75" x14ac:dyDescent="0.25">
      <c r="A35" s="3">
        <v>3103108</v>
      </c>
      <c r="B35" s="5" t="s">
        <v>1355</v>
      </c>
      <c r="C35" s="3" t="s">
        <v>1321</v>
      </c>
      <c r="D35" s="6">
        <v>0.68400000000000005</v>
      </c>
    </row>
    <row r="36" spans="1:4" ht="15.75" x14ac:dyDescent="0.25">
      <c r="A36" s="3">
        <v>3103207</v>
      </c>
      <c r="B36" s="5" t="s">
        <v>1357</v>
      </c>
      <c r="C36" s="3" t="s">
        <v>1356</v>
      </c>
      <c r="D36" s="6">
        <v>0.69499999999999995</v>
      </c>
    </row>
    <row r="37" spans="1:4" ht="15.75" x14ac:dyDescent="0.25">
      <c r="A37" s="3">
        <v>3103306</v>
      </c>
      <c r="B37" s="5" t="s">
        <v>1358</v>
      </c>
      <c r="C37" s="3" t="s">
        <v>1321</v>
      </c>
      <c r="D37" s="6">
        <v>0.66100000000000003</v>
      </c>
    </row>
    <row r="38" spans="1:4" ht="15.75" x14ac:dyDescent="0.25">
      <c r="A38" s="3">
        <v>3103405</v>
      </c>
      <c r="B38" s="5" t="s">
        <v>1359</v>
      </c>
      <c r="C38" s="3" t="s">
        <v>1326</v>
      </c>
      <c r="D38" s="6">
        <v>0.66300000000000003</v>
      </c>
    </row>
    <row r="39" spans="1:4" ht="15.75" x14ac:dyDescent="0.25">
      <c r="A39" s="3">
        <v>3103504</v>
      </c>
      <c r="B39" s="5" t="s">
        <v>114</v>
      </c>
      <c r="C39" s="3" t="s">
        <v>1317</v>
      </c>
      <c r="D39" s="6">
        <v>0.77300000000000002</v>
      </c>
    </row>
    <row r="40" spans="1:4" ht="15.75" x14ac:dyDescent="0.25">
      <c r="A40" s="3">
        <v>3103603</v>
      </c>
      <c r="B40" s="5" t="s">
        <v>1360</v>
      </c>
      <c r="C40" s="3" t="s">
        <v>1321</v>
      </c>
      <c r="D40" s="6">
        <v>0.69699999999999995</v>
      </c>
    </row>
    <row r="41" spans="1:4" ht="15.75" x14ac:dyDescent="0.25">
      <c r="A41" s="3">
        <v>3103702</v>
      </c>
      <c r="B41" s="5" t="s">
        <v>1361</v>
      </c>
      <c r="C41" s="3" t="s">
        <v>1321</v>
      </c>
      <c r="D41" s="6">
        <v>0.53600000000000003</v>
      </c>
    </row>
    <row r="42" spans="1:4" ht="15.75" x14ac:dyDescent="0.25">
      <c r="A42" s="3">
        <v>3103751</v>
      </c>
      <c r="B42" s="5" t="s">
        <v>1362</v>
      </c>
      <c r="C42" s="3" t="s">
        <v>1317</v>
      </c>
      <c r="D42" s="6">
        <v>0.70799999999999996</v>
      </c>
    </row>
    <row r="43" spans="1:4" ht="15.75" x14ac:dyDescent="0.25">
      <c r="A43" s="3">
        <v>3103801</v>
      </c>
      <c r="B43" s="5" t="s">
        <v>1364</v>
      </c>
      <c r="C43" s="3" t="s">
        <v>1363</v>
      </c>
      <c r="D43" s="6">
        <v>0.72399999999999998</v>
      </c>
    </row>
    <row r="44" spans="1:4" ht="15.75" x14ac:dyDescent="0.25">
      <c r="A44" s="3">
        <v>3103900</v>
      </c>
      <c r="B44" s="5" t="s">
        <v>1365</v>
      </c>
      <c r="C44" s="3" t="s">
        <v>1319</v>
      </c>
      <c r="D44" s="6">
        <v>0.69799999999999995</v>
      </c>
    </row>
    <row r="45" spans="1:4" ht="15.75" x14ac:dyDescent="0.25">
      <c r="A45" s="3">
        <v>3104007</v>
      </c>
      <c r="B45" s="5" t="s">
        <v>1366</v>
      </c>
      <c r="C45" s="3" t="s">
        <v>1328</v>
      </c>
      <c r="D45" s="6">
        <v>0.77200000000000002</v>
      </c>
    </row>
    <row r="46" spans="1:4" ht="15.75" x14ac:dyDescent="0.25">
      <c r="A46" s="3">
        <v>3104106</v>
      </c>
      <c r="B46" s="5" t="s">
        <v>1367</v>
      </c>
      <c r="C46" s="3" t="s">
        <v>1330</v>
      </c>
      <c r="D46" s="6">
        <v>0.68300000000000005</v>
      </c>
    </row>
    <row r="47" spans="1:4" ht="15.75" x14ac:dyDescent="0.25">
      <c r="A47" s="3">
        <v>3104205</v>
      </c>
      <c r="B47" s="5" t="s">
        <v>340</v>
      </c>
      <c r="C47" s="3" t="s">
        <v>1319</v>
      </c>
      <c r="D47" s="6">
        <v>0.749</v>
      </c>
    </row>
    <row r="48" spans="1:4" ht="15.75" x14ac:dyDescent="0.25">
      <c r="A48" s="3">
        <v>3104304</v>
      </c>
      <c r="B48" s="5" t="s">
        <v>1368</v>
      </c>
      <c r="C48" s="3" t="s">
        <v>1330</v>
      </c>
      <c r="D48" s="6">
        <v>0.72699999999999998</v>
      </c>
    </row>
    <row r="49" spans="1:4" ht="15.75" x14ac:dyDescent="0.25">
      <c r="A49" s="3">
        <v>3104403</v>
      </c>
      <c r="B49" s="5" t="s">
        <v>1369</v>
      </c>
      <c r="C49" s="3" t="s">
        <v>1321</v>
      </c>
      <c r="D49" s="6">
        <v>0.64300000000000002</v>
      </c>
    </row>
    <row r="50" spans="1:4" ht="15.75" x14ac:dyDescent="0.25">
      <c r="A50" s="3">
        <v>3104452</v>
      </c>
      <c r="B50" s="5" t="s">
        <v>1370</v>
      </c>
      <c r="C50" s="3" t="s">
        <v>1326</v>
      </c>
      <c r="D50" s="6">
        <v>0.58199999999999996</v>
      </c>
    </row>
    <row r="51" spans="1:4" ht="15.75" x14ac:dyDescent="0.25">
      <c r="A51" s="3">
        <v>3104502</v>
      </c>
      <c r="B51" s="5" t="s">
        <v>1166</v>
      </c>
      <c r="C51" s="3" t="s">
        <v>1363</v>
      </c>
      <c r="D51" s="6">
        <v>0.65600000000000003</v>
      </c>
    </row>
    <row r="52" spans="1:4" ht="15.75" x14ac:dyDescent="0.25">
      <c r="A52" s="3">
        <v>3104601</v>
      </c>
      <c r="B52" s="5" t="s">
        <v>1371</v>
      </c>
      <c r="C52" s="3" t="s">
        <v>1321</v>
      </c>
      <c r="D52" s="6">
        <v>0.69399999999999995</v>
      </c>
    </row>
    <row r="53" spans="1:4" ht="15.75" x14ac:dyDescent="0.25">
      <c r="A53" s="3">
        <v>3104700</v>
      </c>
      <c r="B53" s="5" t="s">
        <v>1372</v>
      </c>
      <c r="C53" s="3" t="s">
        <v>1326</v>
      </c>
      <c r="D53" s="6">
        <v>0.58799999999999997</v>
      </c>
    </row>
    <row r="54" spans="1:4" ht="15.75" x14ac:dyDescent="0.25">
      <c r="A54" s="3">
        <v>3104809</v>
      </c>
      <c r="B54" s="5" t="s">
        <v>1373</v>
      </c>
      <c r="C54" s="3" t="s">
        <v>1356</v>
      </c>
      <c r="D54" s="6">
        <v>0.65600000000000003</v>
      </c>
    </row>
    <row r="55" spans="1:4" ht="15.75" x14ac:dyDescent="0.25">
      <c r="A55" s="3">
        <v>3104908</v>
      </c>
      <c r="B55" s="5" t="s">
        <v>1374</v>
      </c>
      <c r="C55" s="3" t="s">
        <v>1336</v>
      </c>
      <c r="D55" s="6">
        <v>0.68100000000000005</v>
      </c>
    </row>
    <row r="56" spans="1:4" ht="15.75" x14ac:dyDescent="0.25">
      <c r="A56" s="3">
        <v>3105004</v>
      </c>
      <c r="B56" s="5" t="s">
        <v>1375</v>
      </c>
      <c r="C56" s="3" t="s">
        <v>1356</v>
      </c>
      <c r="D56" s="6">
        <v>0.67100000000000004</v>
      </c>
    </row>
    <row r="57" spans="1:4" ht="15.75" x14ac:dyDescent="0.25">
      <c r="A57" s="3">
        <v>3105103</v>
      </c>
      <c r="B57" s="5" t="s">
        <v>1199</v>
      </c>
      <c r="C57" s="3" t="s">
        <v>1319</v>
      </c>
      <c r="D57" s="6">
        <v>0.74099999999999999</v>
      </c>
    </row>
    <row r="58" spans="1:4" ht="15.75" x14ac:dyDescent="0.25">
      <c r="A58" s="3">
        <v>3105202</v>
      </c>
      <c r="B58" s="5" t="s">
        <v>1376</v>
      </c>
      <c r="C58" s="3" t="s">
        <v>1326</v>
      </c>
      <c r="D58" s="6">
        <v>0.59899999999999998</v>
      </c>
    </row>
    <row r="59" spans="1:4" ht="15.75" x14ac:dyDescent="0.25">
      <c r="A59" s="3">
        <v>3105301</v>
      </c>
      <c r="B59" s="5" t="s">
        <v>1377</v>
      </c>
      <c r="C59" s="3" t="s">
        <v>1336</v>
      </c>
      <c r="D59" s="6">
        <v>0.69199999999999995</v>
      </c>
    </row>
    <row r="60" spans="1:4" ht="15.75" x14ac:dyDescent="0.25">
      <c r="A60" s="3">
        <v>3105400</v>
      </c>
      <c r="B60" s="5" t="s">
        <v>1378</v>
      </c>
      <c r="C60" s="3" t="s">
        <v>1356</v>
      </c>
      <c r="D60" s="6">
        <v>0.72199999999999998</v>
      </c>
    </row>
    <row r="61" spans="1:4" ht="15.75" x14ac:dyDescent="0.25">
      <c r="A61" s="3">
        <v>3105509</v>
      </c>
      <c r="B61" s="5" t="s">
        <v>1379</v>
      </c>
      <c r="C61" s="3" t="s">
        <v>1321</v>
      </c>
      <c r="D61" s="6">
        <v>0.64900000000000002</v>
      </c>
    </row>
    <row r="62" spans="1:4" ht="15.75" x14ac:dyDescent="0.25">
      <c r="A62" s="3">
        <v>3105608</v>
      </c>
      <c r="B62" s="5" t="s">
        <v>157</v>
      </c>
      <c r="C62" s="3" t="s">
        <v>1339</v>
      </c>
      <c r="D62" s="6">
        <v>0.76900000000000002</v>
      </c>
    </row>
    <row r="63" spans="1:4" ht="15.75" x14ac:dyDescent="0.25">
      <c r="A63" s="3">
        <v>3105707</v>
      </c>
      <c r="B63" s="5" t="s">
        <v>1380</v>
      </c>
      <c r="C63" s="3" t="s">
        <v>1321</v>
      </c>
      <c r="D63" s="6">
        <v>0.624</v>
      </c>
    </row>
    <row r="64" spans="1:4" ht="15.75" x14ac:dyDescent="0.25">
      <c r="A64" s="3">
        <v>3105905</v>
      </c>
      <c r="B64" s="5" t="s">
        <v>1381</v>
      </c>
      <c r="C64" s="3" t="s">
        <v>1339</v>
      </c>
      <c r="D64" s="6">
        <v>0.73399999999999999</v>
      </c>
    </row>
    <row r="65" spans="1:4" ht="15.75" x14ac:dyDescent="0.25">
      <c r="A65" s="3">
        <v>3106002</v>
      </c>
      <c r="B65" s="5" t="s">
        <v>1382</v>
      </c>
      <c r="C65" s="3" t="s">
        <v>1324</v>
      </c>
      <c r="D65" s="6">
        <v>0.67400000000000004</v>
      </c>
    </row>
    <row r="66" spans="1:4" ht="15.75" x14ac:dyDescent="0.25">
      <c r="A66" s="3">
        <v>3106101</v>
      </c>
      <c r="B66" s="5" t="s">
        <v>1383</v>
      </c>
      <c r="C66" s="3" t="s">
        <v>1321</v>
      </c>
      <c r="D66" s="6">
        <v>0.66</v>
      </c>
    </row>
    <row r="67" spans="1:4" ht="15.75" x14ac:dyDescent="0.25">
      <c r="A67" s="3">
        <v>3106200</v>
      </c>
      <c r="B67" s="5" t="s">
        <v>18</v>
      </c>
      <c r="C67" s="3" t="s">
        <v>1356</v>
      </c>
      <c r="D67" s="6">
        <v>0.81</v>
      </c>
    </row>
    <row r="68" spans="1:4" ht="15.75" x14ac:dyDescent="0.25">
      <c r="A68" s="3">
        <v>3106309</v>
      </c>
      <c r="B68" s="5" t="s">
        <v>1384</v>
      </c>
      <c r="C68" s="3" t="s">
        <v>1324</v>
      </c>
      <c r="D68" s="6">
        <v>0.68600000000000005</v>
      </c>
    </row>
    <row r="69" spans="1:4" ht="15.75" x14ac:dyDescent="0.25">
      <c r="A69" s="3">
        <v>3106408</v>
      </c>
      <c r="B69" s="5" t="s">
        <v>1385</v>
      </c>
      <c r="C69" s="3" t="s">
        <v>1339</v>
      </c>
      <c r="D69" s="6">
        <v>0.65500000000000003</v>
      </c>
    </row>
    <row r="70" spans="1:4" ht="15.75" x14ac:dyDescent="0.25">
      <c r="A70" s="3">
        <v>3106507</v>
      </c>
      <c r="B70" s="5" t="s">
        <v>1386</v>
      </c>
      <c r="C70" s="3" t="s">
        <v>1326</v>
      </c>
      <c r="D70" s="6">
        <v>0.628</v>
      </c>
    </row>
    <row r="71" spans="1:4" ht="15.75" x14ac:dyDescent="0.25">
      <c r="A71" s="3">
        <v>3106655</v>
      </c>
      <c r="B71" s="5" t="s">
        <v>1388</v>
      </c>
      <c r="C71" s="3" t="s">
        <v>1387</v>
      </c>
      <c r="D71" s="6">
        <v>0.60399999999999998</v>
      </c>
    </row>
    <row r="72" spans="1:4" ht="15.75" x14ac:dyDescent="0.25">
      <c r="A72" s="3">
        <v>3106606</v>
      </c>
      <c r="B72" s="5" t="s">
        <v>1389</v>
      </c>
      <c r="C72" s="3" t="s">
        <v>1326</v>
      </c>
      <c r="D72" s="6">
        <v>0.59399999999999997</v>
      </c>
    </row>
    <row r="73" spans="1:4" ht="15.75" x14ac:dyDescent="0.25">
      <c r="A73" s="3">
        <v>3106705</v>
      </c>
      <c r="B73" s="5" t="s">
        <v>35</v>
      </c>
      <c r="C73" s="3" t="s">
        <v>1356</v>
      </c>
      <c r="D73" s="6">
        <v>0.749</v>
      </c>
    </row>
    <row r="74" spans="1:4" ht="15.75" x14ac:dyDescent="0.25">
      <c r="A74" s="3">
        <v>3106804</v>
      </c>
      <c r="B74" s="5" t="s">
        <v>1390</v>
      </c>
      <c r="C74" s="3" t="s">
        <v>1321</v>
      </c>
      <c r="D74" s="6">
        <v>0.62</v>
      </c>
    </row>
    <row r="75" spans="1:4" ht="15.75" x14ac:dyDescent="0.25">
      <c r="A75" s="3">
        <v>3106903</v>
      </c>
      <c r="B75" s="5" t="s">
        <v>1391</v>
      </c>
      <c r="C75" s="3" t="s">
        <v>1321</v>
      </c>
      <c r="D75" s="6">
        <v>0.74399999999999999</v>
      </c>
    </row>
    <row r="76" spans="1:4" ht="15.75" x14ac:dyDescent="0.25">
      <c r="A76" s="3">
        <v>3107000</v>
      </c>
      <c r="B76" s="5" t="s">
        <v>1392</v>
      </c>
      <c r="C76" s="3" t="s">
        <v>1319</v>
      </c>
      <c r="D76" s="6">
        <v>0.68799999999999994</v>
      </c>
    </row>
    <row r="77" spans="1:4" ht="15.75" x14ac:dyDescent="0.25">
      <c r="A77" s="3">
        <v>3107109</v>
      </c>
      <c r="B77" s="5" t="s">
        <v>163</v>
      </c>
      <c r="C77" s="3" t="s">
        <v>1330</v>
      </c>
      <c r="D77" s="6">
        <v>0.70399999999999996</v>
      </c>
    </row>
    <row r="78" spans="1:4" ht="15.75" x14ac:dyDescent="0.25">
      <c r="A78" s="3">
        <v>3107208</v>
      </c>
      <c r="B78" s="5" t="s">
        <v>1393</v>
      </c>
      <c r="C78" s="3" t="s">
        <v>1321</v>
      </c>
      <c r="D78" s="6">
        <v>0.64500000000000002</v>
      </c>
    </row>
    <row r="79" spans="1:4" ht="15.75" x14ac:dyDescent="0.25">
      <c r="A79" s="3">
        <v>3107307</v>
      </c>
      <c r="B79" s="5" t="s">
        <v>1394</v>
      </c>
      <c r="C79" s="3" t="s">
        <v>1387</v>
      </c>
      <c r="D79" s="6">
        <v>0.7</v>
      </c>
    </row>
    <row r="80" spans="1:4" ht="15.75" x14ac:dyDescent="0.25">
      <c r="A80" s="3">
        <v>3107406</v>
      </c>
      <c r="B80" s="5" t="s">
        <v>1395</v>
      </c>
      <c r="C80" s="3" t="s">
        <v>1319</v>
      </c>
      <c r="D80" s="6">
        <v>0.75</v>
      </c>
    </row>
    <row r="81" spans="1:4" ht="15.75" x14ac:dyDescent="0.25">
      <c r="A81" s="3">
        <v>3107505</v>
      </c>
      <c r="B81" s="5" t="s">
        <v>1396</v>
      </c>
      <c r="C81" s="3" t="s">
        <v>1321</v>
      </c>
      <c r="D81" s="6">
        <v>0.67300000000000004</v>
      </c>
    </row>
    <row r="82" spans="1:4" ht="15.75" x14ac:dyDescent="0.25">
      <c r="A82" s="3">
        <v>3107604</v>
      </c>
      <c r="B82" s="5" t="s">
        <v>1397</v>
      </c>
      <c r="C82" s="3" t="s">
        <v>1330</v>
      </c>
      <c r="D82" s="6">
        <v>0.73499999999999999</v>
      </c>
    </row>
    <row r="83" spans="1:4" ht="15.75" x14ac:dyDescent="0.25">
      <c r="A83" s="3">
        <v>3107703</v>
      </c>
      <c r="B83" s="5" t="s">
        <v>1398</v>
      </c>
      <c r="C83" s="3" t="s">
        <v>1356</v>
      </c>
      <c r="D83" s="6">
        <v>0.68300000000000005</v>
      </c>
    </row>
    <row r="84" spans="1:4" ht="15.75" x14ac:dyDescent="0.25">
      <c r="A84" s="3">
        <v>3107802</v>
      </c>
      <c r="B84" s="5" t="s">
        <v>1399</v>
      </c>
      <c r="C84" s="3" t="s">
        <v>1324</v>
      </c>
      <c r="D84" s="6">
        <v>0.623</v>
      </c>
    </row>
    <row r="85" spans="1:4" ht="15.75" x14ac:dyDescent="0.25">
      <c r="A85" s="3">
        <v>3107901</v>
      </c>
      <c r="B85" s="5" t="s">
        <v>1400</v>
      </c>
      <c r="C85" s="3" t="s">
        <v>1336</v>
      </c>
      <c r="D85" s="6">
        <v>0.65300000000000002</v>
      </c>
    </row>
    <row r="86" spans="1:4" ht="15.75" x14ac:dyDescent="0.25">
      <c r="A86" s="3">
        <v>3108008</v>
      </c>
      <c r="B86" s="5" t="s">
        <v>1401</v>
      </c>
      <c r="C86" s="3" t="s">
        <v>1330</v>
      </c>
      <c r="D86" s="6">
        <v>0.69199999999999995</v>
      </c>
    </row>
    <row r="87" spans="1:4" ht="15.75" x14ac:dyDescent="0.25">
      <c r="A87" s="3">
        <v>3108107</v>
      </c>
      <c r="B87" s="5" t="s">
        <v>1402</v>
      </c>
      <c r="C87" s="3" t="s">
        <v>1319</v>
      </c>
      <c r="D87" s="6">
        <v>0.63700000000000001</v>
      </c>
    </row>
    <row r="88" spans="1:4" ht="15.75" x14ac:dyDescent="0.25">
      <c r="A88" s="3">
        <v>3108206</v>
      </c>
      <c r="B88" s="5" t="s">
        <v>1403</v>
      </c>
      <c r="C88" s="3" t="s">
        <v>1363</v>
      </c>
      <c r="D88" s="6">
        <v>0.67800000000000005</v>
      </c>
    </row>
    <row r="89" spans="1:4" ht="15.75" x14ac:dyDescent="0.25">
      <c r="A89" s="3">
        <v>3108255</v>
      </c>
      <c r="B89" s="5" t="s">
        <v>1404</v>
      </c>
      <c r="C89" s="3" t="s">
        <v>1387</v>
      </c>
      <c r="D89" s="6">
        <v>0.53700000000000003</v>
      </c>
    </row>
    <row r="90" spans="1:4" ht="15.75" x14ac:dyDescent="0.25">
      <c r="A90" s="3">
        <v>3108305</v>
      </c>
      <c r="B90" s="5" t="s">
        <v>1405</v>
      </c>
      <c r="C90" s="3" t="s">
        <v>1336</v>
      </c>
      <c r="D90" s="6">
        <v>0.73</v>
      </c>
    </row>
    <row r="91" spans="1:4" ht="15.75" x14ac:dyDescent="0.25">
      <c r="A91" s="3">
        <v>3108404</v>
      </c>
      <c r="B91" s="5" t="s">
        <v>1406</v>
      </c>
      <c r="C91" s="3" t="s">
        <v>1336</v>
      </c>
      <c r="D91" s="6">
        <v>0.70199999999999996</v>
      </c>
    </row>
    <row r="92" spans="1:4" ht="15.75" x14ac:dyDescent="0.25">
      <c r="A92" s="3">
        <v>3108503</v>
      </c>
      <c r="B92" s="5" t="s">
        <v>1407</v>
      </c>
      <c r="C92" s="3" t="s">
        <v>1387</v>
      </c>
      <c r="D92" s="6">
        <v>0.60199999999999998</v>
      </c>
    </row>
    <row r="93" spans="1:4" ht="15.75" x14ac:dyDescent="0.25">
      <c r="A93" s="3">
        <v>3108701</v>
      </c>
      <c r="B93" s="5" t="s">
        <v>1408</v>
      </c>
      <c r="C93" s="3" t="s">
        <v>1321</v>
      </c>
      <c r="D93" s="6">
        <v>0.625</v>
      </c>
    </row>
    <row r="94" spans="1:4" ht="15.75" x14ac:dyDescent="0.25">
      <c r="A94" s="3">
        <v>3108552</v>
      </c>
      <c r="B94" s="5" t="s">
        <v>1409</v>
      </c>
      <c r="C94" s="3" t="s">
        <v>1363</v>
      </c>
      <c r="D94" s="6">
        <v>0.67400000000000004</v>
      </c>
    </row>
    <row r="95" spans="1:4" ht="15.75" x14ac:dyDescent="0.25">
      <c r="A95" s="3">
        <v>3108602</v>
      </c>
      <c r="B95" s="5" t="s">
        <v>120</v>
      </c>
      <c r="C95" s="3" t="s">
        <v>1387</v>
      </c>
      <c r="D95" s="6">
        <v>0.65600000000000003</v>
      </c>
    </row>
    <row r="96" spans="1:4" ht="15.75" x14ac:dyDescent="0.25">
      <c r="A96" s="3">
        <v>3108800</v>
      </c>
      <c r="B96" s="5" t="s">
        <v>1410</v>
      </c>
      <c r="C96" s="3" t="s">
        <v>1324</v>
      </c>
      <c r="D96" s="6">
        <v>0.69199999999999995</v>
      </c>
    </row>
    <row r="97" spans="1:4" ht="15.75" x14ac:dyDescent="0.25">
      <c r="A97" s="3">
        <v>3108909</v>
      </c>
      <c r="B97" s="5" t="s">
        <v>1411</v>
      </c>
      <c r="C97" s="3" t="s">
        <v>1336</v>
      </c>
      <c r="D97" s="6">
        <v>0.624</v>
      </c>
    </row>
    <row r="98" spans="1:4" ht="15.75" x14ac:dyDescent="0.25">
      <c r="A98" s="3">
        <v>3109006</v>
      </c>
      <c r="B98" s="5" t="s">
        <v>74</v>
      </c>
      <c r="C98" s="3" t="s">
        <v>1356</v>
      </c>
      <c r="D98" s="6">
        <v>0.747</v>
      </c>
    </row>
    <row r="99" spans="1:4" ht="15.75" x14ac:dyDescent="0.25">
      <c r="A99" s="3">
        <v>3109105</v>
      </c>
      <c r="B99" s="5" t="s">
        <v>1412</v>
      </c>
      <c r="C99" s="3" t="s">
        <v>1336</v>
      </c>
      <c r="D99" s="6">
        <v>0.65800000000000003</v>
      </c>
    </row>
    <row r="100" spans="1:4" ht="15.75" x14ac:dyDescent="0.25">
      <c r="A100" s="3">
        <v>3109204</v>
      </c>
      <c r="B100" s="5" t="s">
        <v>1413</v>
      </c>
      <c r="C100" s="3" t="s">
        <v>1356</v>
      </c>
      <c r="D100" s="6">
        <v>0.66900000000000004</v>
      </c>
    </row>
    <row r="101" spans="1:4" ht="15.75" x14ac:dyDescent="0.25">
      <c r="A101" s="3">
        <v>3109253</v>
      </c>
      <c r="B101" s="5" t="s">
        <v>1414</v>
      </c>
      <c r="C101" s="3" t="s">
        <v>1324</v>
      </c>
      <c r="D101" s="6">
        <v>0.627</v>
      </c>
    </row>
    <row r="102" spans="1:4" ht="15.75" x14ac:dyDescent="0.25">
      <c r="A102" s="3">
        <v>3109303</v>
      </c>
      <c r="B102" s="5" t="s">
        <v>1415</v>
      </c>
      <c r="C102" s="3" t="s">
        <v>1363</v>
      </c>
      <c r="D102" s="6">
        <v>0.67200000000000004</v>
      </c>
    </row>
    <row r="103" spans="1:4" ht="15.75" x14ac:dyDescent="0.25">
      <c r="A103" s="3">
        <v>3109402</v>
      </c>
      <c r="B103" s="5" t="s">
        <v>1416</v>
      </c>
      <c r="C103" s="3" t="s">
        <v>1387</v>
      </c>
      <c r="D103" s="6">
        <v>0.624</v>
      </c>
    </row>
    <row r="104" spans="1:4" ht="15.75" x14ac:dyDescent="0.25">
      <c r="A104" s="3">
        <v>3109451</v>
      </c>
      <c r="B104" s="5" t="s">
        <v>1417</v>
      </c>
      <c r="C104" s="3" t="s">
        <v>1363</v>
      </c>
      <c r="D104" s="6">
        <v>0.64800000000000002</v>
      </c>
    </row>
    <row r="105" spans="1:4" ht="15.75" x14ac:dyDescent="0.25">
      <c r="A105" s="3">
        <v>3109501</v>
      </c>
      <c r="B105" s="5" t="s">
        <v>1418</v>
      </c>
      <c r="C105" s="3" t="s">
        <v>1330</v>
      </c>
      <c r="D105" s="6">
        <v>0.67400000000000004</v>
      </c>
    </row>
    <row r="106" spans="1:4" ht="15.75" x14ac:dyDescent="0.25">
      <c r="A106" s="3">
        <v>3109600</v>
      </c>
      <c r="B106" s="5" t="s">
        <v>1419</v>
      </c>
      <c r="C106" s="3" t="s">
        <v>1356</v>
      </c>
      <c r="D106" s="6">
        <v>0.74099999999999999</v>
      </c>
    </row>
    <row r="107" spans="1:4" ht="15.75" x14ac:dyDescent="0.25">
      <c r="A107" s="3">
        <v>3109709</v>
      </c>
      <c r="B107" s="5" t="s">
        <v>1420</v>
      </c>
      <c r="C107" s="3" t="s">
        <v>1336</v>
      </c>
      <c r="D107" s="6">
        <v>0.70599999999999996</v>
      </c>
    </row>
    <row r="108" spans="1:4" ht="15.75" x14ac:dyDescent="0.25">
      <c r="A108" s="3">
        <v>3102704</v>
      </c>
      <c r="B108" s="5" t="s">
        <v>1421</v>
      </c>
      <c r="C108" s="3" t="s">
        <v>1326</v>
      </c>
      <c r="D108" s="6">
        <v>0.57799999999999996</v>
      </c>
    </row>
    <row r="109" spans="1:4" ht="15.75" x14ac:dyDescent="0.25">
      <c r="A109" s="3">
        <v>3109808</v>
      </c>
      <c r="B109" s="5" t="s">
        <v>1422</v>
      </c>
      <c r="C109" s="3" t="s">
        <v>1317</v>
      </c>
      <c r="D109" s="6">
        <v>0.72599999999999998</v>
      </c>
    </row>
    <row r="110" spans="1:4" ht="15.75" x14ac:dyDescent="0.25">
      <c r="A110" s="3">
        <v>3109907</v>
      </c>
      <c r="B110" s="5" t="s">
        <v>1423</v>
      </c>
      <c r="C110" s="3" t="s">
        <v>1356</v>
      </c>
      <c r="D110" s="6">
        <v>0.70599999999999996</v>
      </c>
    </row>
    <row r="111" spans="1:4" ht="15.75" x14ac:dyDescent="0.25">
      <c r="A111" s="3">
        <v>3110004</v>
      </c>
      <c r="B111" s="5" t="s">
        <v>1424</v>
      </c>
      <c r="C111" s="3" t="s">
        <v>1356</v>
      </c>
      <c r="D111" s="6">
        <v>0.72799999999999998</v>
      </c>
    </row>
    <row r="112" spans="1:4" ht="15.75" x14ac:dyDescent="0.25">
      <c r="A112" s="3">
        <v>3110103</v>
      </c>
      <c r="B112" s="5" t="s">
        <v>1425</v>
      </c>
      <c r="C112" s="3" t="s">
        <v>1321</v>
      </c>
      <c r="D112" s="6">
        <v>0.63300000000000001</v>
      </c>
    </row>
    <row r="113" spans="1:4" ht="15.75" x14ac:dyDescent="0.25">
      <c r="A113" s="3">
        <v>3110202</v>
      </c>
      <c r="B113" s="5" t="s">
        <v>1426</v>
      </c>
      <c r="C113" s="3" t="s">
        <v>1321</v>
      </c>
      <c r="D113" s="6">
        <v>0.61699999999999999</v>
      </c>
    </row>
    <row r="114" spans="1:4" ht="15.75" x14ac:dyDescent="0.25">
      <c r="A114" s="3">
        <v>3110301</v>
      </c>
      <c r="B114" s="5" t="s">
        <v>785</v>
      </c>
      <c r="C114" s="3" t="s">
        <v>1336</v>
      </c>
      <c r="D114" s="6">
        <v>0.68700000000000006</v>
      </c>
    </row>
    <row r="115" spans="1:4" ht="15.75" x14ac:dyDescent="0.25">
      <c r="A115" s="3">
        <v>3110400</v>
      </c>
      <c r="B115" s="5" t="s">
        <v>1427</v>
      </c>
      <c r="C115" s="3" t="s">
        <v>1319</v>
      </c>
      <c r="D115" s="6">
        <v>0.69</v>
      </c>
    </row>
    <row r="116" spans="1:4" ht="15.75" x14ac:dyDescent="0.25">
      <c r="A116" s="3">
        <v>3110509</v>
      </c>
      <c r="B116" s="5" t="s">
        <v>1428</v>
      </c>
      <c r="C116" s="3" t="s">
        <v>1336</v>
      </c>
      <c r="D116" s="6">
        <v>0.68899999999999995</v>
      </c>
    </row>
    <row r="117" spans="1:4" ht="15.75" x14ac:dyDescent="0.25">
      <c r="A117" s="3">
        <v>3110608</v>
      </c>
      <c r="B117" s="5" t="s">
        <v>1429</v>
      </c>
      <c r="C117" s="3" t="s">
        <v>1336</v>
      </c>
      <c r="D117" s="6">
        <v>0.751</v>
      </c>
    </row>
    <row r="118" spans="1:4" ht="15.75" x14ac:dyDescent="0.25">
      <c r="A118" s="3">
        <v>3110707</v>
      </c>
      <c r="B118" s="5" t="s">
        <v>1430</v>
      </c>
      <c r="C118" s="3" t="s">
        <v>1330</v>
      </c>
      <c r="D118" s="6">
        <v>0.69899999999999995</v>
      </c>
    </row>
    <row r="119" spans="1:4" ht="15.75" x14ac:dyDescent="0.25">
      <c r="A119" s="3">
        <v>3110806</v>
      </c>
      <c r="B119" s="5" t="s">
        <v>1431</v>
      </c>
      <c r="C119" s="3" t="s">
        <v>1326</v>
      </c>
      <c r="D119" s="6">
        <v>0.61599999999999999</v>
      </c>
    </row>
    <row r="120" spans="1:4" ht="15.75" x14ac:dyDescent="0.25">
      <c r="A120" s="3">
        <v>3110905</v>
      </c>
      <c r="B120" s="5" t="s">
        <v>1432</v>
      </c>
      <c r="C120" s="3" t="s">
        <v>1330</v>
      </c>
      <c r="D120" s="6">
        <v>0.70899999999999996</v>
      </c>
    </row>
    <row r="121" spans="1:4" ht="15.75" x14ac:dyDescent="0.25">
      <c r="A121" s="3">
        <v>3111002</v>
      </c>
      <c r="B121" s="5" t="s">
        <v>902</v>
      </c>
      <c r="C121" s="3" t="s">
        <v>1336</v>
      </c>
      <c r="D121" s="6">
        <v>0.69799999999999995</v>
      </c>
    </row>
    <row r="122" spans="1:4" ht="15.75" x14ac:dyDescent="0.25">
      <c r="A122" s="3">
        <v>3111101</v>
      </c>
      <c r="B122" s="5" t="s">
        <v>1433</v>
      </c>
      <c r="C122" s="3" t="s">
        <v>1317</v>
      </c>
      <c r="D122" s="6">
        <v>0.70399999999999996</v>
      </c>
    </row>
    <row r="123" spans="1:4" ht="15.75" x14ac:dyDescent="0.25">
      <c r="A123" s="3">
        <v>3111150</v>
      </c>
      <c r="B123" s="5" t="s">
        <v>1434</v>
      </c>
      <c r="C123" s="3" t="s">
        <v>1387</v>
      </c>
      <c r="D123" s="6">
        <v>0.621</v>
      </c>
    </row>
    <row r="124" spans="1:4" ht="15.75" x14ac:dyDescent="0.25">
      <c r="A124" s="3">
        <v>3111200</v>
      </c>
      <c r="B124" s="5" t="s">
        <v>1435</v>
      </c>
      <c r="C124" s="3" t="s">
        <v>1330</v>
      </c>
      <c r="D124" s="6">
        <v>0.71099999999999997</v>
      </c>
    </row>
    <row r="125" spans="1:4" ht="15.75" x14ac:dyDescent="0.25">
      <c r="A125" s="3">
        <v>3111309</v>
      </c>
      <c r="B125" s="5" t="s">
        <v>1436</v>
      </c>
      <c r="C125" s="3" t="s">
        <v>1330</v>
      </c>
      <c r="D125" s="6">
        <v>0.68300000000000005</v>
      </c>
    </row>
    <row r="126" spans="1:4" ht="15.75" x14ac:dyDescent="0.25">
      <c r="A126" s="3">
        <v>3111408</v>
      </c>
      <c r="B126" s="5" t="s">
        <v>1437</v>
      </c>
      <c r="C126" s="3" t="s">
        <v>1328</v>
      </c>
      <c r="D126" s="6">
        <v>0.70599999999999996</v>
      </c>
    </row>
    <row r="127" spans="1:4" ht="15.75" x14ac:dyDescent="0.25">
      <c r="A127" s="3">
        <v>3111507</v>
      </c>
      <c r="B127" s="5" t="s">
        <v>1438</v>
      </c>
      <c r="C127" s="3" t="s">
        <v>1328</v>
      </c>
      <c r="D127" s="6">
        <v>0.70199999999999996</v>
      </c>
    </row>
    <row r="128" spans="1:4" ht="15.75" x14ac:dyDescent="0.25">
      <c r="A128" s="3">
        <v>3111606</v>
      </c>
      <c r="B128" s="5" t="s">
        <v>1439</v>
      </c>
      <c r="C128" s="3" t="s">
        <v>1330</v>
      </c>
      <c r="D128" s="6">
        <v>0.68200000000000005</v>
      </c>
    </row>
    <row r="129" spans="1:4" ht="15.75" x14ac:dyDescent="0.25">
      <c r="A129" s="3">
        <v>3111903</v>
      </c>
      <c r="B129" s="5" t="s">
        <v>1440</v>
      </c>
      <c r="C129" s="3" t="s">
        <v>1330</v>
      </c>
      <c r="D129" s="6">
        <v>0.65</v>
      </c>
    </row>
    <row r="130" spans="1:4" ht="15.75" x14ac:dyDescent="0.25">
      <c r="A130" s="3">
        <v>3111705</v>
      </c>
      <c r="B130" s="5" t="s">
        <v>1441</v>
      </c>
      <c r="C130" s="3" t="s">
        <v>1321</v>
      </c>
      <c r="D130" s="6">
        <v>0.64900000000000002</v>
      </c>
    </row>
    <row r="131" spans="1:4" ht="15.75" x14ac:dyDescent="0.25">
      <c r="A131" s="3">
        <v>3111804</v>
      </c>
      <c r="B131" s="5" t="s">
        <v>1442</v>
      </c>
      <c r="C131" s="3" t="s">
        <v>1317</v>
      </c>
      <c r="D131" s="6">
        <v>0.72199999999999998</v>
      </c>
    </row>
    <row r="132" spans="1:4" ht="15.75" x14ac:dyDescent="0.25">
      <c r="A132" s="3">
        <v>3112000</v>
      </c>
      <c r="B132" s="5" t="s">
        <v>1443</v>
      </c>
      <c r="C132" s="3" t="s">
        <v>1330</v>
      </c>
      <c r="D132" s="6">
        <v>0.67800000000000005</v>
      </c>
    </row>
    <row r="133" spans="1:4" ht="15.75" x14ac:dyDescent="0.25">
      <c r="A133" s="3">
        <v>3112059</v>
      </c>
      <c r="B133" s="5" t="s">
        <v>1444</v>
      </c>
      <c r="C133" s="3" t="s">
        <v>1334</v>
      </c>
      <c r="D133" s="6">
        <v>0.63100000000000001</v>
      </c>
    </row>
    <row r="134" spans="1:4" ht="15.75" x14ac:dyDescent="0.25">
      <c r="A134" s="3">
        <v>3112109</v>
      </c>
      <c r="B134" s="5" t="s">
        <v>1445</v>
      </c>
      <c r="C134" s="3" t="s">
        <v>1321</v>
      </c>
      <c r="D134" s="6">
        <v>0.624</v>
      </c>
    </row>
    <row r="135" spans="1:4" ht="15.75" x14ac:dyDescent="0.25">
      <c r="A135" s="3">
        <v>3112208</v>
      </c>
      <c r="B135" s="5" t="s">
        <v>1446</v>
      </c>
      <c r="C135" s="3" t="s">
        <v>1339</v>
      </c>
      <c r="D135" s="6">
        <v>0.64800000000000002</v>
      </c>
    </row>
    <row r="136" spans="1:4" ht="15.75" x14ac:dyDescent="0.25">
      <c r="A136" s="3">
        <v>3112307</v>
      </c>
      <c r="B136" s="5" t="s">
        <v>1447</v>
      </c>
      <c r="C136" s="3" t="s">
        <v>1326</v>
      </c>
      <c r="D136" s="6">
        <v>0.65300000000000002</v>
      </c>
    </row>
    <row r="137" spans="1:4" ht="15.75" x14ac:dyDescent="0.25">
      <c r="A137" s="3">
        <v>3112406</v>
      </c>
      <c r="B137" s="5" t="s">
        <v>1448</v>
      </c>
      <c r="C137" s="3" t="s">
        <v>1330</v>
      </c>
      <c r="D137" s="6">
        <v>0.67500000000000004</v>
      </c>
    </row>
    <row r="138" spans="1:4" ht="15.75" x14ac:dyDescent="0.25">
      <c r="A138" s="3">
        <v>3112505</v>
      </c>
      <c r="B138" s="5" t="s">
        <v>1449</v>
      </c>
      <c r="C138" s="3" t="s">
        <v>1356</v>
      </c>
      <c r="D138" s="6">
        <v>0.69499999999999995</v>
      </c>
    </row>
    <row r="139" spans="1:4" ht="15.75" x14ac:dyDescent="0.25">
      <c r="A139" s="3">
        <v>3112604</v>
      </c>
      <c r="B139" s="5" t="s">
        <v>1450</v>
      </c>
      <c r="C139" s="3" t="s">
        <v>1317</v>
      </c>
      <c r="D139" s="6">
        <v>0.72299999999999998</v>
      </c>
    </row>
    <row r="140" spans="1:4" ht="15.75" x14ac:dyDescent="0.25">
      <c r="A140" s="3">
        <v>3112653</v>
      </c>
      <c r="B140" s="5" t="s">
        <v>1451</v>
      </c>
      <c r="C140" s="3" t="s">
        <v>1334</v>
      </c>
      <c r="D140" s="6">
        <v>0.624</v>
      </c>
    </row>
    <row r="141" spans="1:4" ht="15.75" x14ac:dyDescent="0.25">
      <c r="A141" s="3">
        <v>3112703</v>
      </c>
      <c r="B141" s="5" t="s">
        <v>1452</v>
      </c>
      <c r="C141" s="3" t="s">
        <v>1387</v>
      </c>
      <c r="D141" s="6">
        <v>0.63900000000000001</v>
      </c>
    </row>
    <row r="142" spans="1:4" ht="15.75" x14ac:dyDescent="0.25">
      <c r="A142" s="3">
        <v>3112802</v>
      </c>
      <c r="B142" s="5" t="s">
        <v>1453</v>
      </c>
      <c r="C142" s="3" t="s">
        <v>1330</v>
      </c>
      <c r="D142" s="6">
        <v>0.71</v>
      </c>
    </row>
    <row r="143" spans="1:4" ht="15.75" x14ac:dyDescent="0.25">
      <c r="A143" s="3">
        <v>3112901</v>
      </c>
      <c r="B143" s="5" t="s">
        <v>1454</v>
      </c>
      <c r="C143" s="3" t="s">
        <v>1321</v>
      </c>
      <c r="D143" s="6">
        <v>0.61499999999999999</v>
      </c>
    </row>
    <row r="144" spans="1:4" ht="15.75" x14ac:dyDescent="0.25">
      <c r="A144" s="3">
        <v>3113008</v>
      </c>
      <c r="B144" s="5" t="s">
        <v>1455</v>
      </c>
      <c r="C144" s="3" t="s">
        <v>1326</v>
      </c>
      <c r="D144" s="6">
        <v>0.55800000000000005</v>
      </c>
    </row>
    <row r="145" spans="1:4" ht="15.75" x14ac:dyDescent="0.25">
      <c r="A145" s="3">
        <v>3113107</v>
      </c>
      <c r="B145" s="5" t="s">
        <v>1456</v>
      </c>
      <c r="C145" s="3" t="s">
        <v>1339</v>
      </c>
      <c r="D145" s="6">
        <v>0.63400000000000001</v>
      </c>
    </row>
    <row r="146" spans="1:4" ht="15.75" x14ac:dyDescent="0.25">
      <c r="A146" s="3">
        <v>3113206</v>
      </c>
      <c r="B146" s="5" t="s">
        <v>1457</v>
      </c>
      <c r="C146" s="3" t="s">
        <v>1339</v>
      </c>
      <c r="D146" s="6">
        <v>0.69699999999999995</v>
      </c>
    </row>
    <row r="147" spans="1:4" ht="15.75" x14ac:dyDescent="0.25">
      <c r="A147" s="3">
        <v>3113305</v>
      </c>
      <c r="B147" s="5" t="s">
        <v>352</v>
      </c>
      <c r="C147" s="3" t="s">
        <v>1321</v>
      </c>
      <c r="D147" s="6">
        <v>0.69499999999999995</v>
      </c>
    </row>
    <row r="148" spans="1:4" ht="15.75" x14ac:dyDescent="0.25">
      <c r="A148" s="3">
        <v>3113404</v>
      </c>
      <c r="B148" s="5" t="s">
        <v>49</v>
      </c>
      <c r="C148" s="3" t="s">
        <v>1324</v>
      </c>
      <c r="D148" s="6">
        <v>0.70599999999999996</v>
      </c>
    </row>
    <row r="149" spans="1:4" ht="15.75" x14ac:dyDescent="0.25">
      <c r="A149" s="3">
        <v>3113503</v>
      </c>
      <c r="B149" s="5" t="s">
        <v>1458</v>
      </c>
      <c r="C149" s="3" t="s">
        <v>1326</v>
      </c>
      <c r="D149" s="6">
        <v>0.63800000000000001</v>
      </c>
    </row>
    <row r="150" spans="1:4" ht="15.75" x14ac:dyDescent="0.25">
      <c r="A150" s="3">
        <v>3113602</v>
      </c>
      <c r="B150" s="5" t="s">
        <v>1459</v>
      </c>
      <c r="C150" s="3" t="s">
        <v>1336</v>
      </c>
      <c r="D150" s="6">
        <v>0.68300000000000005</v>
      </c>
    </row>
    <row r="151" spans="1:4" ht="15.75" x14ac:dyDescent="0.25">
      <c r="A151" s="3">
        <v>3113701</v>
      </c>
      <c r="B151" s="5" t="s">
        <v>1460</v>
      </c>
      <c r="C151" s="3" t="s">
        <v>1326</v>
      </c>
      <c r="D151" s="6">
        <v>0.64800000000000002</v>
      </c>
    </row>
    <row r="152" spans="1:4" ht="15.75" x14ac:dyDescent="0.25">
      <c r="A152" s="3">
        <v>3113800</v>
      </c>
      <c r="B152" s="5" t="s">
        <v>1461</v>
      </c>
      <c r="C152" s="3" t="s">
        <v>1356</v>
      </c>
      <c r="D152" s="6">
        <v>0.65</v>
      </c>
    </row>
    <row r="153" spans="1:4" ht="15.75" x14ac:dyDescent="0.25">
      <c r="A153" s="3">
        <v>3113909</v>
      </c>
      <c r="B153" s="5" t="s">
        <v>1462</v>
      </c>
      <c r="C153" s="3" t="s">
        <v>1330</v>
      </c>
      <c r="D153" s="6">
        <v>0.65500000000000003</v>
      </c>
    </row>
    <row r="154" spans="1:4" ht="15.75" x14ac:dyDescent="0.25">
      <c r="A154" s="3">
        <v>3114006</v>
      </c>
      <c r="B154" s="5" t="s">
        <v>1463</v>
      </c>
      <c r="C154" s="3" t="s">
        <v>1319</v>
      </c>
      <c r="D154" s="6">
        <v>0.68899999999999995</v>
      </c>
    </row>
    <row r="155" spans="1:4" ht="15.75" x14ac:dyDescent="0.25">
      <c r="A155" s="3">
        <v>3114105</v>
      </c>
      <c r="B155" s="5" t="s">
        <v>1464</v>
      </c>
      <c r="C155" s="3" t="s">
        <v>1336</v>
      </c>
      <c r="D155" s="6">
        <v>0.68200000000000005</v>
      </c>
    </row>
    <row r="156" spans="1:4" ht="15.75" x14ac:dyDescent="0.25">
      <c r="A156" s="3">
        <v>3114204</v>
      </c>
      <c r="B156" s="5" t="s">
        <v>1465</v>
      </c>
      <c r="C156" s="3" t="s">
        <v>1319</v>
      </c>
      <c r="D156" s="6">
        <v>0.71</v>
      </c>
    </row>
    <row r="157" spans="1:4" ht="15.75" x14ac:dyDescent="0.25">
      <c r="A157" s="3">
        <v>3114303</v>
      </c>
      <c r="B157" s="5" t="s">
        <v>1466</v>
      </c>
      <c r="C157" s="3" t="s">
        <v>1363</v>
      </c>
      <c r="D157" s="6">
        <v>0.70499999999999996</v>
      </c>
    </row>
    <row r="158" spans="1:4" ht="15.75" x14ac:dyDescent="0.25">
      <c r="A158" s="3">
        <v>3114402</v>
      </c>
      <c r="B158" s="5" t="s">
        <v>1467</v>
      </c>
      <c r="C158" s="3" t="s">
        <v>1330</v>
      </c>
      <c r="D158" s="6">
        <v>0.73299999999999998</v>
      </c>
    </row>
    <row r="159" spans="1:4" ht="15.75" x14ac:dyDescent="0.25">
      <c r="A159" s="3">
        <v>3114501</v>
      </c>
      <c r="B159" s="5" t="s">
        <v>1468</v>
      </c>
      <c r="C159" s="3" t="s">
        <v>1319</v>
      </c>
      <c r="D159" s="6">
        <v>0.7</v>
      </c>
    </row>
    <row r="160" spans="1:4" ht="15.75" x14ac:dyDescent="0.25">
      <c r="A160" s="3">
        <v>3114550</v>
      </c>
      <c r="B160" s="5" t="s">
        <v>1469</v>
      </c>
      <c r="C160" s="3" t="s">
        <v>1328</v>
      </c>
      <c r="D160" s="6">
        <v>0.74099999999999999</v>
      </c>
    </row>
    <row r="161" spans="1:4" ht="15.75" x14ac:dyDescent="0.25">
      <c r="A161" s="3">
        <v>3114600</v>
      </c>
      <c r="B161" s="5" t="s">
        <v>1470</v>
      </c>
      <c r="C161" s="3" t="s">
        <v>1330</v>
      </c>
      <c r="D161" s="6">
        <v>0.72499999999999998</v>
      </c>
    </row>
    <row r="162" spans="1:4" ht="15.75" x14ac:dyDescent="0.25">
      <c r="A162" s="3">
        <v>3114709</v>
      </c>
      <c r="B162" s="5" t="s">
        <v>1471</v>
      </c>
      <c r="C162" s="3" t="s">
        <v>1330</v>
      </c>
      <c r="D162" s="6">
        <v>0.72399999999999998</v>
      </c>
    </row>
    <row r="163" spans="1:4" ht="15.75" x14ac:dyDescent="0.25">
      <c r="A163" s="3">
        <v>3114808</v>
      </c>
      <c r="B163" s="5" t="s">
        <v>1472</v>
      </c>
      <c r="C163" s="3" t="s">
        <v>1336</v>
      </c>
      <c r="D163" s="6">
        <v>0.64600000000000002</v>
      </c>
    </row>
    <row r="164" spans="1:4" ht="15.75" x14ac:dyDescent="0.25">
      <c r="A164" s="3">
        <v>3114907</v>
      </c>
      <c r="B164" s="5" t="s">
        <v>1473</v>
      </c>
      <c r="C164" s="3" t="s">
        <v>1339</v>
      </c>
      <c r="D164" s="6">
        <v>0.65200000000000002</v>
      </c>
    </row>
    <row r="165" spans="1:4" ht="15.75" x14ac:dyDescent="0.25">
      <c r="A165" s="3">
        <v>3115003</v>
      </c>
      <c r="B165" s="5" t="s">
        <v>1474</v>
      </c>
      <c r="C165" s="3" t="s">
        <v>1317</v>
      </c>
      <c r="D165" s="6">
        <v>0.72099999999999997</v>
      </c>
    </row>
    <row r="166" spans="1:4" ht="15.75" x14ac:dyDescent="0.25">
      <c r="A166" s="3">
        <v>3115102</v>
      </c>
      <c r="B166" s="5" t="s">
        <v>1475</v>
      </c>
      <c r="C166" s="3" t="s">
        <v>1330</v>
      </c>
      <c r="D166" s="6">
        <v>0.70399999999999996</v>
      </c>
    </row>
    <row r="167" spans="1:4" ht="15.75" x14ac:dyDescent="0.25">
      <c r="A167" s="3">
        <v>3115300</v>
      </c>
      <c r="B167" s="5" t="s">
        <v>119</v>
      </c>
      <c r="C167" s="3" t="s">
        <v>1321</v>
      </c>
      <c r="D167" s="6">
        <v>0.751</v>
      </c>
    </row>
    <row r="168" spans="1:4" ht="15.75" x14ac:dyDescent="0.25">
      <c r="A168" s="3">
        <v>3115359</v>
      </c>
      <c r="B168" s="5" t="s">
        <v>1476</v>
      </c>
      <c r="C168" s="3" t="s">
        <v>1356</v>
      </c>
      <c r="D168" s="6">
        <v>0.68400000000000005</v>
      </c>
    </row>
    <row r="169" spans="1:4" ht="15.75" x14ac:dyDescent="0.25">
      <c r="A169" s="3">
        <v>3115409</v>
      </c>
      <c r="B169" s="5" t="s">
        <v>1477</v>
      </c>
      <c r="C169" s="3" t="s">
        <v>1339</v>
      </c>
      <c r="D169" s="6">
        <v>0.6</v>
      </c>
    </row>
    <row r="170" spans="1:4" ht="15.75" x14ac:dyDescent="0.25">
      <c r="A170" s="3">
        <v>3115458</v>
      </c>
      <c r="B170" s="5" t="s">
        <v>1478</v>
      </c>
      <c r="C170" s="3" t="s">
        <v>1326</v>
      </c>
      <c r="D170" s="6">
        <v>0.54</v>
      </c>
    </row>
    <row r="171" spans="1:4" ht="15.75" x14ac:dyDescent="0.25">
      <c r="A171" s="3">
        <v>3115474</v>
      </c>
      <c r="B171" s="5" t="s">
        <v>1479</v>
      </c>
      <c r="C171" s="3" t="s">
        <v>1387</v>
      </c>
      <c r="D171" s="6">
        <v>0.621</v>
      </c>
    </row>
    <row r="172" spans="1:4" ht="15.75" x14ac:dyDescent="0.25">
      <c r="A172" s="3">
        <v>3115508</v>
      </c>
      <c r="B172" s="5" t="s">
        <v>1480</v>
      </c>
      <c r="C172" s="3" t="s">
        <v>1336</v>
      </c>
      <c r="D172" s="6">
        <v>0.74299999999999999</v>
      </c>
    </row>
    <row r="173" spans="1:4" ht="15.75" x14ac:dyDescent="0.25">
      <c r="A173" s="3">
        <v>3115607</v>
      </c>
      <c r="B173" s="5" t="s">
        <v>1481</v>
      </c>
      <c r="C173" s="3" t="s">
        <v>1319</v>
      </c>
      <c r="D173" s="6">
        <v>0.67800000000000005</v>
      </c>
    </row>
    <row r="174" spans="1:4" ht="15.75" x14ac:dyDescent="0.25">
      <c r="A174" s="3">
        <v>3115706</v>
      </c>
      <c r="B174" s="5" t="s">
        <v>1482</v>
      </c>
      <c r="C174" s="3" t="s">
        <v>1334</v>
      </c>
      <c r="D174" s="6">
        <v>0.66500000000000004</v>
      </c>
    </row>
    <row r="175" spans="1:4" ht="15.75" x14ac:dyDescent="0.25">
      <c r="A175" s="3">
        <v>3115805</v>
      </c>
      <c r="B175" s="5" t="s">
        <v>1483</v>
      </c>
      <c r="C175" s="3" t="s">
        <v>1317</v>
      </c>
      <c r="D175" s="6">
        <v>0.67800000000000005</v>
      </c>
    </row>
    <row r="176" spans="1:4" ht="15.75" x14ac:dyDescent="0.25">
      <c r="A176" s="3">
        <v>3115904</v>
      </c>
      <c r="B176" s="5" t="s">
        <v>1484</v>
      </c>
      <c r="C176" s="3" t="s">
        <v>1321</v>
      </c>
      <c r="D176" s="6">
        <v>0.66400000000000003</v>
      </c>
    </row>
    <row r="177" spans="1:4" ht="15.75" x14ac:dyDescent="0.25">
      <c r="A177" s="3">
        <v>3116001</v>
      </c>
      <c r="B177" s="5" t="s">
        <v>1485</v>
      </c>
      <c r="C177" s="3" t="s">
        <v>1321</v>
      </c>
      <c r="D177" s="6">
        <v>0.65500000000000003</v>
      </c>
    </row>
    <row r="178" spans="1:4" ht="15.75" x14ac:dyDescent="0.25">
      <c r="A178" s="3">
        <v>3116100</v>
      </c>
      <c r="B178" s="5" t="s">
        <v>1486</v>
      </c>
      <c r="C178" s="3" t="s">
        <v>1326</v>
      </c>
      <c r="D178" s="6">
        <v>0.59799999999999998</v>
      </c>
    </row>
    <row r="179" spans="1:4" ht="15.75" x14ac:dyDescent="0.25">
      <c r="A179" s="3">
        <v>3116159</v>
      </c>
      <c r="B179" s="5" t="s">
        <v>1487</v>
      </c>
      <c r="C179" s="3" t="s">
        <v>1387</v>
      </c>
      <c r="D179" s="6">
        <v>0.63500000000000001</v>
      </c>
    </row>
    <row r="180" spans="1:4" ht="15.75" x14ac:dyDescent="0.25">
      <c r="A180" s="3">
        <v>3116209</v>
      </c>
      <c r="B180" s="5" t="s">
        <v>1488</v>
      </c>
      <c r="C180" s="3" t="s">
        <v>1321</v>
      </c>
      <c r="D180" s="6">
        <v>0.71099999999999997</v>
      </c>
    </row>
    <row r="181" spans="1:4" ht="15.75" x14ac:dyDescent="0.25">
      <c r="A181" s="3">
        <v>3116308</v>
      </c>
      <c r="B181" s="5" t="s">
        <v>1489</v>
      </c>
      <c r="C181" s="3" t="s">
        <v>1339</v>
      </c>
      <c r="D181" s="6">
        <v>0.57899999999999996</v>
      </c>
    </row>
    <row r="182" spans="1:4" ht="15.75" x14ac:dyDescent="0.25">
      <c r="A182" s="3">
        <v>3116407</v>
      </c>
      <c r="B182" s="5" t="s">
        <v>1490</v>
      </c>
      <c r="C182" s="3" t="s">
        <v>1330</v>
      </c>
      <c r="D182" s="6">
        <v>0.69799999999999995</v>
      </c>
    </row>
    <row r="183" spans="1:4" ht="15.75" x14ac:dyDescent="0.25">
      <c r="A183" s="3">
        <v>3116506</v>
      </c>
      <c r="B183" s="5" t="s">
        <v>1491</v>
      </c>
      <c r="C183" s="3" t="s">
        <v>1387</v>
      </c>
      <c r="D183" s="6">
        <v>0.67</v>
      </c>
    </row>
    <row r="184" spans="1:4" ht="15.75" x14ac:dyDescent="0.25">
      <c r="A184" s="3">
        <v>3116605</v>
      </c>
      <c r="B184" s="5" t="s">
        <v>582</v>
      </c>
      <c r="C184" s="3" t="s">
        <v>1319</v>
      </c>
      <c r="D184" s="6">
        <v>0.70899999999999996</v>
      </c>
    </row>
    <row r="185" spans="1:4" ht="15.75" x14ac:dyDescent="0.25">
      <c r="A185" s="3">
        <v>3116704</v>
      </c>
      <c r="B185" s="5" t="s">
        <v>1492</v>
      </c>
      <c r="C185" s="3" t="s">
        <v>1321</v>
      </c>
      <c r="D185" s="6">
        <v>0.66900000000000004</v>
      </c>
    </row>
    <row r="186" spans="1:4" ht="15.75" x14ac:dyDescent="0.25">
      <c r="A186" s="3">
        <v>3116803</v>
      </c>
      <c r="B186" s="5" t="s">
        <v>1493</v>
      </c>
      <c r="C186" s="3" t="s">
        <v>1334</v>
      </c>
      <c r="D186" s="6">
        <v>0.58299999999999996</v>
      </c>
    </row>
    <row r="187" spans="1:4" ht="15.75" x14ac:dyDescent="0.25">
      <c r="A187" s="3">
        <v>3116902</v>
      </c>
      <c r="B187" s="5" t="s">
        <v>1494</v>
      </c>
      <c r="C187" s="3" t="s">
        <v>1328</v>
      </c>
      <c r="D187" s="6">
        <v>0.69699999999999995</v>
      </c>
    </row>
    <row r="188" spans="1:4" ht="15.75" x14ac:dyDescent="0.25">
      <c r="A188" s="3">
        <v>3117009</v>
      </c>
      <c r="B188" s="5" t="s">
        <v>1495</v>
      </c>
      <c r="C188" s="3" t="s">
        <v>1326</v>
      </c>
      <c r="D188" s="6">
        <v>0.59299999999999997</v>
      </c>
    </row>
    <row r="189" spans="1:4" ht="15.75" x14ac:dyDescent="0.25">
      <c r="A189" s="3">
        <v>3117108</v>
      </c>
      <c r="B189" s="5" t="s">
        <v>1496</v>
      </c>
      <c r="C189" s="3" t="s">
        <v>1330</v>
      </c>
      <c r="D189" s="6">
        <v>0.69099999999999995</v>
      </c>
    </row>
    <row r="190" spans="1:4" ht="15.75" x14ac:dyDescent="0.25">
      <c r="A190" s="3">
        <v>3115201</v>
      </c>
      <c r="B190" s="5" t="s">
        <v>1497</v>
      </c>
      <c r="C190" s="3" t="s">
        <v>1339</v>
      </c>
      <c r="D190" s="6">
        <v>0.68500000000000005</v>
      </c>
    </row>
    <row r="191" spans="1:4" ht="15.75" x14ac:dyDescent="0.25">
      <c r="A191" s="3">
        <v>3117306</v>
      </c>
      <c r="B191" s="5" t="s">
        <v>1498</v>
      </c>
      <c r="C191" s="3" t="s">
        <v>1328</v>
      </c>
      <c r="D191" s="6">
        <v>0.71199999999999997</v>
      </c>
    </row>
    <row r="192" spans="1:4" ht="15.75" x14ac:dyDescent="0.25">
      <c r="A192" s="3">
        <v>3117207</v>
      </c>
      <c r="B192" s="5" t="s">
        <v>1499</v>
      </c>
      <c r="C192" s="3" t="s">
        <v>1336</v>
      </c>
      <c r="D192" s="6">
        <v>0.66800000000000004</v>
      </c>
    </row>
    <row r="193" spans="1:4" ht="15.75" x14ac:dyDescent="0.25">
      <c r="A193" s="3">
        <v>3117405</v>
      </c>
      <c r="B193" s="5" t="s">
        <v>1500</v>
      </c>
      <c r="C193" s="3" t="s">
        <v>1321</v>
      </c>
      <c r="D193" s="6">
        <v>0.67600000000000005</v>
      </c>
    </row>
    <row r="194" spans="1:4" ht="15.75" x14ac:dyDescent="0.25">
      <c r="A194" s="3">
        <v>3117504</v>
      </c>
      <c r="B194" s="5" t="s">
        <v>935</v>
      </c>
      <c r="C194" s="3" t="s">
        <v>1356</v>
      </c>
      <c r="D194" s="6">
        <v>0.63400000000000001</v>
      </c>
    </row>
    <row r="195" spans="1:4" ht="15.75" x14ac:dyDescent="0.25">
      <c r="A195" s="3">
        <v>3117603</v>
      </c>
      <c r="B195" s="5" t="s">
        <v>1501</v>
      </c>
      <c r="C195" s="3" t="s">
        <v>1319</v>
      </c>
      <c r="D195" s="6">
        <v>0.7</v>
      </c>
    </row>
    <row r="196" spans="1:4" ht="15.75" x14ac:dyDescent="0.25">
      <c r="A196" s="3">
        <v>3117702</v>
      </c>
      <c r="B196" s="5" t="s">
        <v>1502</v>
      </c>
      <c r="C196" s="3" t="s">
        <v>1336</v>
      </c>
      <c r="D196" s="6">
        <v>0.66500000000000004</v>
      </c>
    </row>
    <row r="197" spans="1:4" ht="15.75" x14ac:dyDescent="0.25">
      <c r="A197" s="3">
        <v>3117801</v>
      </c>
      <c r="B197" s="5" t="s">
        <v>1503</v>
      </c>
      <c r="C197" s="3" t="s">
        <v>1336</v>
      </c>
      <c r="D197" s="6">
        <v>0.70299999999999996</v>
      </c>
    </row>
    <row r="198" spans="1:4" ht="15.75" x14ac:dyDescent="0.25">
      <c r="A198" s="3">
        <v>3117836</v>
      </c>
      <c r="B198" s="5" t="s">
        <v>1504</v>
      </c>
      <c r="C198" s="3" t="s">
        <v>1387</v>
      </c>
      <c r="D198" s="6">
        <v>0.621</v>
      </c>
    </row>
    <row r="199" spans="1:4" ht="15.75" x14ac:dyDescent="0.25">
      <c r="A199" s="3">
        <v>3117876</v>
      </c>
      <c r="B199" s="5" t="s">
        <v>698</v>
      </c>
      <c r="C199" s="3" t="s">
        <v>1356</v>
      </c>
      <c r="D199" s="6">
        <v>0.747</v>
      </c>
    </row>
    <row r="200" spans="1:4" ht="15.75" x14ac:dyDescent="0.25">
      <c r="A200" s="3">
        <v>3117900</v>
      </c>
      <c r="B200" s="5" t="s">
        <v>1505</v>
      </c>
      <c r="C200" s="3" t="s">
        <v>1336</v>
      </c>
      <c r="D200" s="6">
        <v>0.71199999999999997</v>
      </c>
    </row>
    <row r="201" spans="1:4" ht="15.75" x14ac:dyDescent="0.25">
      <c r="A201" s="3">
        <v>3118007</v>
      </c>
      <c r="B201" s="5" t="s">
        <v>91</v>
      </c>
      <c r="C201" s="3" t="s">
        <v>1339</v>
      </c>
      <c r="D201" s="6">
        <v>0.753</v>
      </c>
    </row>
    <row r="202" spans="1:4" ht="15.75" x14ac:dyDescent="0.25">
      <c r="A202" s="3">
        <v>3118106</v>
      </c>
      <c r="B202" s="5" t="s">
        <v>1506</v>
      </c>
      <c r="C202" s="3" t="s">
        <v>1356</v>
      </c>
      <c r="D202" s="6">
        <v>0.56799999999999995</v>
      </c>
    </row>
    <row r="203" spans="1:4" ht="15.75" x14ac:dyDescent="0.25">
      <c r="A203" s="3">
        <v>3118205</v>
      </c>
      <c r="B203" s="5" t="s">
        <v>1507</v>
      </c>
      <c r="C203" s="3" t="s">
        <v>1328</v>
      </c>
      <c r="D203" s="6">
        <v>0.72899999999999998</v>
      </c>
    </row>
    <row r="204" spans="1:4" ht="15.75" x14ac:dyDescent="0.25">
      <c r="A204" s="3">
        <v>3118304</v>
      </c>
      <c r="B204" s="5" t="s">
        <v>70</v>
      </c>
      <c r="C204" s="3" t="s">
        <v>1339</v>
      </c>
      <c r="D204" s="6">
        <v>0.76100000000000001</v>
      </c>
    </row>
    <row r="205" spans="1:4" ht="15.75" x14ac:dyDescent="0.25">
      <c r="A205" s="3">
        <v>3118403</v>
      </c>
      <c r="B205" s="5" t="s">
        <v>1508</v>
      </c>
      <c r="C205" s="3" t="s">
        <v>1334</v>
      </c>
      <c r="D205" s="6">
        <v>0.66200000000000003</v>
      </c>
    </row>
    <row r="206" spans="1:4" ht="15.75" x14ac:dyDescent="0.25">
      <c r="A206" s="3">
        <v>3118502</v>
      </c>
      <c r="B206" s="5" t="s">
        <v>1509</v>
      </c>
      <c r="C206" s="3" t="s">
        <v>1336</v>
      </c>
      <c r="D206" s="6">
        <v>0.67300000000000004</v>
      </c>
    </row>
    <row r="207" spans="1:4" ht="15.75" x14ac:dyDescent="0.25">
      <c r="A207" s="3">
        <v>3118601</v>
      </c>
      <c r="B207" s="5" t="s">
        <v>40</v>
      </c>
      <c r="C207" s="3" t="s">
        <v>1356</v>
      </c>
      <c r="D207" s="6">
        <v>0.75600000000000001</v>
      </c>
    </row>
    <row r="208" spans="1:4" ht="15.75" x14ac:dyDescent="0.25">
      <c r="A208" s="3">
        <v>3118700</v>
      </c>
      <c r="B208" s="5" t="s">
        <v>1510</v>
      </c>
      <c r="C208" s="3" t="s">
        <v>1330</v>
      </c>
      <c r="D208" s="6">
        <v>0.69399999999999995</v>
      </c>
    </row>
    <row r="209" spans="1:4" ht="15.75" x14ac:dyDescent="0.25">
      <c r="A209" s="3">
        <v>3118809</v>
      </c>
      <c r="B209" s="5" t="s">
        <v>1511</v>
      </c>
      <c r="C209" s="3" t="s">
        <v>1387</v>
      </c>
      <c r="D209" s="6">
        <v>0.64200000000000002</v>
      </c>
    </row>
    <row r="210" spans="1:4" ht="15.75" x14ac:dyDescent="0.25">
      <c r="A210" s="3">
        <v>3118908</v>
      </c>
      <c r="B210" s="5" t="s">
        <v>1512</v>
      </c>
      <c r="C210" s="3" t="s">
        <v>1356</v>
      </c>
      <c r="D210" s="6">
        <v>0.65600000000000003</v>
      </c>
    </row>
    <row r="211" spans="1:4" ht="15.75" x14ac:dyDescent="0.25">
      <c r="A211" s="3">
        <v>3119005</v>
      </c>
      <c r="B211" s="5" t="s">
        <v>1513</v>
      </c>
      <c r="C211" s="3" t="s">
        <v>1330</v>
      </c>
      <c r="D211" s="6">
        <v>0.66</v>
      </c>
    </row>
    <row r="212" spans="1:4" ht="15.75" x14ac:dyDescent="0.25">
      <c r="A212" s="3">
        <v>3119104</v>
      </c>
      <c r="B212" s="5" t="s">
        <v>806</v>
      </c>
      <c r="C212" s="3" t="s">
        <v>1356</v>
      </c>
      <c r="D212" s="6">
        <v>0.68</v>
      </c>
    </row>
    <row r="213" spans="1:4" ht="15.75" x14ac:dyDescent="0.25">
      <c r="A213" s="3">
        <v>3119203</v>
      </c>
      <c r="B213" s="5" t="s">
        <v>1514</v>
      </c>
      <c r="C213" s="3" t="s">
        <v>1334</v>
      </c>
      <c r="D213" s="6">
        <v>0.626</v>
      </c>
    </row>
    <row r="214" spans="1:4" ht="15.75" x14ac:dyDescent="0.25">
      <c r="A214" s="3">
        <v>3119302</v>
      </c>
      <c r="B214" s="5" t="s">
        <v>1515</v>
      </c>
      <c r="C214" s="3" t="s">
        <v>1363</v>
      </c>
      <c r="D214" s="6">
        <v>0.70799999999999996</v>
      </c>
    </row>
    <row r="215" spans="1:4" ht="15.75" x14ac:dyDescent="0.25">
      <c r="A215" s="3">
        <v>3119401</v>
      </c>
      <c r="B215" s="5" t="s">
        <v>69</v>
      </c>
      <c r="C215" s="3" t="s">
        <v>1324</v>
      </c>
      <c r="D215" s="6">
        <v>0.755</v>
      </c>
    </row>
    <row r="216" spans="1:4" ht="15.75" x14ac:dyDescent="0.25">
      <c r="A216" s="3">
        <v>3119500</v>
      </c>
      <c r="B216" s="5" t="s">
        <v>1516</v>
      </c>
      <c r="C216" s="3" t="s">
        <v>1326</v>
      </c>
      <c r="D216" s="6">
        <v>0.627</v>
      </c>
    </row>
    <row r="217" spans="1:4" ht="15.75" x14ac:dyDescent="0.25">
      <c r="A217" s="3">
        <v>3119609</v>
      </c>
      <c r="B217" s="5" t="s">
        <v>1517</v>
      </c>
      <c r="C217" s="3" t="s">
        <v>1321</v>
      </c>
      <c r="D217" s="6">
        <v>0.66900000000000004</v>
      </c>
    </row>
    <row r="218" spans="1:4" ht="15.75" x14ac:dyDescent="0.25">
      <c r="A218" s="3">
        <v>3119708</v>
      </c>
      <c r="B218" s="5" t="s">
        <v>1518</v>
      </c>
      <c r="C218" s="3" t="s">
        <v>1339</v>
      </c>
      <c r="D218" s="6">
        <v>0.67700000000000005</v>
      </c>
    </row>
    <row r="219" spans="1:4" ht="15.75" x14ac:dyDescent="0.25">
      <c r="A219" s="3">
        <v>3119807</v>
      </c>
      <c r="B219" s="5" t="s">
        <v>1519</v>
      </c>
      <c r="C219" s="3" t="s">
        <v>1319</v>
      </c>
      <c r="D219" s="6">
        <v>0.69199999999999995</v>
      </c>
    </row>
    <row r="220" spans="1:4" ht="15.75" x14ac:dyDescent="0.25">
      <c r="A220" s="3">
        <v>3119906</v>
      </c>
      <c r="B220" s="5" t="s">
        <v>1520</v>
      </c>
      <c r="C220" s="3" t="s">
        <v>1336</v>
      </c>
      <c r="D220" s="6">
        <v>0.69199999999999995</v>
      </c>
    </row>
    <row r="221" spans="1:4" ht="15.75" x14ac:dyDescent="0.25">
      <c r="A221" s="3">
        <v>3119955</v>
      </c>
      <c r="B221" s="5" t="s">
        <v>1521</v>
      </c>
      <c r="C221" s="3" t="s">
        <v>1319</v>
      </c>
      <c r="D221" s="6">
        <v>0.67800000000000005</v>
      </c>
    </row>
    <row r="222" spans="1:4" ht="15.75" x14ac:dyDescent="0.25">
      <c r="A222" s="3">
        <v>3120003</v>
      </c>
      <c r="B222" s="5" t="s">
        <v>1522</v>
      </c>
      <c r="C222" s="3" t="s">
        <v>1324</v>
      </c>
      <c r="D222" s="6">
        <v>0.63200000000000001</v>
      </c>
    </row>
    <row r="223" spans="1:4" ht="15.75" x14ac:dyDescent="0.25">
      <c r="A223" s="3">
        <v>3120102</v>
      </c>
      <c r="B223" s="5" t="s">
        <v>1523</v>
      </c>
      <c r="C223" s="3" t="s">
        <v>1326</v>
      </c>
      <c r="D223" s="6">
        <v>0.65900000000000003</v>
      </c>
    </row>
    <row r="224" spans="1:4" ht="15.75" x14ac:dyDescent="0.25">
      <c r="A224" s="3">
        <v>3120151</v>
      </c>
      <c r="B224" s="5" t="s">
        <v>1524</v>
      </c>
      <c r="C224" s="3" t="s">
        <v>1326</v>
      </c>
      <c r="D224" s="6">
        <v>0.58499999999999996</v>
      </c>
    </row>
    <row r="225" spans="1:4" ht="15.75" x14ac:dyDescent="0.25">
      <c r="A225" s="3">
        <v>3120201</v>
      </c>
      <c r="B225" s="5" t="s">
        <v>1525</v>
      </c>
      <c r="C225" s="3" t="s">
        <v>1330</v>
      </c>
      <c r="D225" s="6">
        <v>0.69199999999999995</v>
      </c>
    </row>
    <row r="226" spans="1:4" ht="15.75" x14ac:dyDescent="0.25">
      <c r="A226" s="3">
        <v>3120300</v>
      </c>
      <c r="B226" s="5" t="s">
        <v>1526</v>
      </c>
      <c r="C226" s="3" t="s">
        <v>1387</v>
      </c>
      <c r="D226" s="6">
        <v>0.58299999999999996</v>
      </c>
    </row>
    <row r="227" spans="1:4" ht="15.75" x14ac:dyDescent="0.25">
      <c r="A227" s="3">
        <v>3120409</v>
      </c>
      <c r="B227" s="5" t="s">
        <v>1527</v>
      </c>
      <c r="C227" s="3" t="s">
        <v>1339</v>
      </c>
      <c r="D227" s="6">
        <v>0.69499999999999995</v>
      </c>
    </row>
    <row r="228" spans="1:4" ht="15.75" x14ac:dyDescent="0.25">
      <c r="A228" s="3">
        <v>3120508</v>
      </c>
      <c r="B228" s="5" t="s">
        <v>1255</v>
      </c>
      <c r="C228" s="3" t="s">
        <v>1336</v>
      </c>
      <c r="D228" s="6">
        <v>0.66800000000000004</v>
      </c>
    </row>
    <row r="229" spans="1:4" ht="15.75" x14ac:dyDescent="0.25">
      <c r="A229" s="3">
        <v>3120607</v>
      </c>
      <c r="B229" s="5" t="s">
        <v>1528</v>
      </c>
      <c r="C229" s="3" t="s">
        <v>1319</v>
      </c>
      <c r="D229" s="6">
        <v>0.65100000000000002</v>
      </c>
    </row>
    <row r="230" spans="1:4" ht="15.75" x14ac:dyDescent="0.25">
      <c r="A230" s="3">
        <v>3120706</v>
      </c>
      <c r="B230" s="5" t="s">
        <v>1529</v>
      </c>
      <c r="C230" s="3" t="s">
        <v>1363</v>
      </c>
      <c r="D230" s="6">
        <v>0.69599999999999995</v>
      </c>
    </row>
    <row r="231" spans="1:4" ht="15.75" x14ac:dyDescent="0.25">
      <c r="A231" s="3">
        <v>3120805</v>
      </c>
      <c r="B231" s="5" t="s">
        <v>1530</v>
      </c>
      <c r="C231" s="3" t="s">
        <v>1336</v>
      </c>
      <c r="D231" s="6">
        <v>0.69499999999999995</v>
      </c>
    </row>
    <row r="232" spans="1:4" ht="15.75" x14ac:dyDescent="0.25">
      <c r="A232" s="3">
        <v>3120839</v>
      </c>
      <c r="B232" s="5" t="s">
        <v>1531</v>
      </c>
      <c r="C232" s="3" t="s">
        <v>1334</v>
      </c>
      <c r="D232" s="6">
        <v>0.627</v>
      </c>
    </row>
    <row r="233" spans="1:4" ht="15.75" x14ac:dyDescent="0.25">
      <c r="A233" s="3">
        <v>3120870</v>
      </c>
      <c r="B233" s="5" t="s">
        <v>1532</v>
      </c>
      <c r="C233" s="3" t="s">
        <v>1387</v>
      </c>
      <c r="D233" s="6">
        <v>0.58499999999999996</v>
      </c>
    </row>
    <row r="234" spans="1:4" ht="15.75" x14ac:dyDescent="0.25">
      <c r="A234" s="3">
        <v>3120904</v>
      </c>
      <c r="B234" s="5" t="s">
        <v>860</v>
      </c>
      <c r="C234" s="3" t="s">
        <v>1356</v>
      </c>
      <c r="D234" s="6">
        <v>0.71299999999999997</v>
      </c>
    </row>
    <row r="235" spans="1:4" ht="15.75" x14ac:dyDescent="0.25">
      <c r="A235" s="3">
        <v>3121001</v>
      </c>
      <c r="B235" s="5" t="s">
        <v>1533</v>
      </c>
      <c r="C235" s="3" t="s">
        <v>1326</v>
      </c>
      <c r="D235" s="6">
        <v>0.61599999999999999</v>
      </c>
    </row>
    <row r="236" spans="1:4" ht="15.75" x14ac:dyDescent="0.25">
      <c r="A236" s="3">
        <v>3121100</v>
      </c>
      <c r="B236" s="5" t="s">
        <v>1534</v>
      </c>
      <c r="C236" s="3" t="s">
        <v>1336</v>
      </c>
      <c r="D236" s="6">
        <v>0.66900000000000004</v>
      </c>
    </row>
    <row r="237" spans="1:4" ht="15.75" x14ac:dyDescent="0.25">
      <c r="A237" s="3">
        <v>3121209</v>
      </c>
      <c r="B237" s="5" t="s">
        <v>1535</v>
      </c>
      <c r="C237" s="3" t="s">
        <v>1330</v>
      </c>
      <c r="D237" s="6">
        <v>0.74</v>
      </c>
    </row>
    <row r="238" spans="1:4" ht="15.75" x14ac:dyDescent="0.25">
      <c r="A238" s="3">
        <v>3121258</v>
      </c>
      <c r="B238" s="5" t="s">
        <v>1536</v>
      </c>
      <c r="C238" s="3" t="s">
        <v>1328</v>
      </c>
      <c r="D238" s="6">
        <v>0.63900000000000001</v>
      </c>
    </row>
    <row r="239" spans="1:4" ht="15.75" x14ac:dyDescent="0.25">
      <c r="A239" s="3">
        <v>3121308</v>
      </c>
      <c r="B239" s="5" t="s">
        <v>1537</v>
      </c>
      <c r="C239" s="3" t="s">
        <v>1321</v>
      </c>
      <c r="D239" s="6">
        <v>0.68</v>
      </c>
    </row>
    <row r="240" spans="1:4" ht="15.75" x14ac:dyDescent="0.25">
      <c r="A240" s="3">
        <v>3121407</v>
      </c>
      <c r="B240" s="5" t="s">
        <v>1538</v>
      </c>
      <c r="C240" s="3" t="s">
        <v>1339</v>
      </c>
      <c r="D240" s="6">
        <v>0.63900000000000001</v>
      </c>
    </row>
    <row r="241" spans="1:4" ht="15.75" x14ac:dyDescent="0.25">
      <c r="A241" s="3">
        <v>3121506</v>
      </c>
      <c r="B241" s="5" t="s">
        <v>1539</v>
      </c>
      <c r="C241" s="3" t="s">
        <v>1339</v>
      </c>
      <c r="D241" s="6">
        <v>0.63100000000000001</v>
      </c>
    </row>
    <row r="242" spans="1:4" ht="15.75" x14ac:dyDescent="0.25">
      <c r="A242" s="3">
        <v>3121605</v>
      </c>
      <c r="B242" s="5" t="s">
        <v>1540</v>
      </c>
      <c r="C242" s="3" t="s">
        <v>1326</v>
      </c>
      <c r="D242" s="6">
        <v>0.71599999999999997</v>
      </c>
    </row>
    <row r="243" spans="1:4" ht="15.75" x14ac:dyDescent="0.25">
      <c r="A243" s="3">
        <v>3121704</v>
      </c>
      <c r="B243" s="5" t="s">
        <v>1541</v>
      </c>
      <c r="C243" s="3" t="s">
        <v>1321</v>
      </c>
      <c r="D243" s="6">
        <v>0.60099999999999998</v>
      </c>
    </row>
    <row r="244" spans="1:4" ht="15.75" x14ac:dyDescent="0.25">
      <c r="A244" s="3">
        <v>3121803</v>
      </c>
      <c r="B244" s="5" t="s">
        <v>1542</v>
      </c>
      <c r="C244" s="3" t="s">
        <v>1324</v>
      </c>
      <c r="D244" s="6">
        <v>0.70199999999999996</v>
      </c>
    </row>
    <row r="245" spans="1:4" ht="15.75" x14ac:dyDescent="0.25">
      <c r="A245" s="3">
        <v>3121902</v>
      </c>
      <c r="B245" s="5" t="s">
        <v>1543</v>
      </c>
      <c r="C245" s="3" t="s">
        <v>1321</v>
      </c>
      <c r="D245" s="6">
        <v>0.65700000000000003</v>
      </c>
    </row>
    <row r="246" spans="1:4" ht="15.75" x14ac:dyDescent="0.25">
      <c r="A246" s="3">
        <v>3122009</v>
      </c>
      <c r="B246" s="5" t="s">
        <v>1544</v>
      </c>
      <c r="C246" s="3" t="s">
        <v>1321</v>
      </c>
      <c r="D246" s="6">
        <v>0.60499999999999998</v>
      </c>
    </row>
    <row r="247" spans="1:4" ht="15.75" x14ac:dyDescent="0.25">
      <c r="A247" s="3">
        <v>3122108</v>
      </c>
      <c r="B247" s="5" t="s">
        <v>1545</v>
      </c>
      <c r="C247" s="3" t="s">
        <v>1334</v>
      </c>
      <c r="D247" s="6">
        <v>0.66100000000000003</v>
      </c>
    </row>
    <row r="248" spans="1:4" ht="15.75" x14ac:dyDescent="0.25">
      <c r="A248" s="3">
        <v>3122207</v>
      </c>
      <c r="B248" s="5" t="s">
        <v>1546</v>
      </c>
      <c r="C248" s="3" t="s">
        <v>1334</v>
      </c>
      <c r="D248" s="6">
        <v>0.623</v>
      </c>
    </row>
    <row r="249" spans="1:4" ht="15.75" x14ac:dyDescent="0.25">
      <c r="A249" s="3">
        <v>3122306</v>
      </c>
      <c r="B249" s="5" t="s">
        <v>26</v>
      </c>
      <c r="C249" s="3" t="s">
        <v>1319</v>
      </c>
      <c r="D249" s="6">
        <v>0.76400000000000001</v>
      </c>
    </row>
    <row r="250" spans="1:4" ht="15.75" x14ac:dyDescent="0.25">
      <c r="A250" s="3">
        <v>3122355</v>
      </c>
      <c r="B250" s="5" t="s">
        <v>1547</v>
      </c>
      <c r="C250" s="3" t="s">
        <v>1326</v>
      </c>
      <c r="D250" s="6">
        <v>0.60799999999999998</v>
      </c>
    </row>
    <row r="251" spans="1:4" ht="15.75" x14ac:dyDescent="0.25">
      <c r="A251" s="3">
        <v>3122405</v>
      </c>
      <c r="B251" s="5" t="s">
        <v>1548</v>
      </c>
      <c r="C251" s="3" t="s">
        <v>1330</v>
      </c>
      <c r="D251" s="6">
        <v>0.67</v>
      </c>
    </row>
    <row r="252" spans="1:4" ht="15.75" x14ac:dyDescent="0.25">
      <c r="A252" s="3">
        <v>3122454</v>
      </c>
      <c r="B252" s="5" t="s">
        <v>1549</v>
      </c>
      <c r="C252" s="3" t="s">
        <v>1326</v>
      </c>
      <c r="D252" s="6">
        <v>0.60899999999999999</v>
      </c>
    </row>
    <row r="253" spans="1:4" ht="15.75" x14ac:dyDescent="0.25">
      <c r="A253" s="3">
        <v>3122470</v>
      </c>
      <c r="B253" s="5" t="s">
        <v>1550</v>
      </c>
      <c r="C253" s="3" t="s">
        <v>1363</v>
      </c>
      <c r="D253" s="6">
        <v>0.67300000000000004</v>
      </c>
    </row>
    <row r="254" spans="1:4" ht="15.75" x14ac:dyDescent="0.25">
      <c r="A254" s="3">
        <v>3122504</v>
      </c>
      <c r="B254" s="5" t="s">
        <v>1551</v>
      </c>
      <c r="C254" s="3" t="s">
        <v>1324</v>
      </c>
      <c r="D254" s="6">
        <v>0.68799999999999994</v>
      </c>
    </row>
    <row r="255" spans="1:4" ht="15.75" x14ac:dyDescent="0.25">
      <c r="A255" s="3">
        <v>3122603</v>
      </c>
      <c r="B255" s="5" t="s">
        <v>1552</v>
      </c>
      <c r="C255" s="3" t="s">
        <v>1334</v>
      </c>
      <c r="D255" s="6">
        <v>0.622</v>
      </c>
    </row>
    <row r="256" spans="1:4" ht="15.75" x14ac:dyDescent="0.25">
      <c r="A256" s="3">
        <v>3122702</v>
      </c>
      <c r="B256" s="5" t="s">
        <v>1553</v>
      </c>
      <c r="C256" s="3" t="s">
        <v>1321</v>
      </c>
      <c r="D256" s="6">
        <v>0.70899999999999996</v>
      </c>
    </row>
    <row r="257" spans="1:4" ht="15.75" x14ac:dyDescent="0.25">
      <c r="A257" s="3">
        <v>3122801</v>
      </c>
      <c r="B257" s="5" t="s">
        <v>1554</v>
      </c>
      <c r="C257" s="3" t="s">
        <v>1336</v>
      </c>
      <c r="D257" s="6">
        <v>0.68700000000000006</v>
      </c>
    </row>
    <row r="258" spans="1:4" ht="15.75" x14ac:dyDescent="0.25">
      <c r="A258" s="3">
        <v>3122900</v>
      </c>
      <c r="B258" s="5" t="s">
        <v>1555</v>
      </c>
      <c r="C258" s="3" t="s">
        <v>1321</v>
      </c>
      <c r="D258" s="6">
        <v>0.70099999999999996</v>
      </c>
    </row>
    <row r="259" spans="1:4" ht="15.75" x14ac:dyDescent="0.25">
      <c r="A259" s="3">
        <v>3123007</v>
      </c>
      <c r="B259" s="5" t="s">
        <v>1556</v>
      </c>
      <c r="C259" s="3" t="s">
        <v>1339</v>
      </c>
      <c r="D259" s="6">
        <v>0.68600000000000005</v>
      </c>
    </row>
    <row r="260" spans="1:4" ht="15.75" x14ac:dyDescent="0.25">
      <c r="A260" s="3">
        <v>3123106</v>
      </c>
      <c r="B260" s="5" t="s">
        <v>1557</v>
      </c>
      <c r="C260" s="3" t="s">
        <v>1334</v>
      </c>
      <c r="D260" s="6">
        <v>0.63600000000000001</v>
      </c>
    </row>
    <row r="261" spans="1:4" ht="15.75" x14ac:dyDescent="0.25">
      <c r="A261" s="3">
        <v>3123205</v>
      </c>
      <c r="B261" s="5" t="s">
        <v>1558</v>
      </c>
      <c r="C261" s="3" t="s">
        <v>1319</v>
      </c>
      <c r="D261" s="6">
        <v>0.71899999999999997</v>
      </c>
    </row>
    <row r="262" spans="1:4" ht="15.75" x14ac:dyDescent="0.25">
      <c r="A262" s="3">
        <v>3123304</v>
      </c>
      <c r="B262" s="5" t="s">
        <v>1559</v>
      </c>
      <c r="C262" s="3" t="s">
        <v>1321</v>
      </c>
      <c r="D262" s="6">
        <v>0.629</v>
      </c>
    </row>
    <row r="263" spans="1:4" ht="15.75" x14ac:dyDescent="0.25">
      <c r="A263" s="3">
        <v>3123403</v>
      </c>
      <c r="B263" s="5" t="s">
        <v>1560</v>
      </c>
      <c r="C263" s="3" t="s">
        <v>1330</v>
      </c>
      <c r="D263" s="6">
        <v>0.69199999999999995</v>
      </c>
    </row>
    <row r="264" spans="1:4" ht="15.75" x14ac:dyDescent="0.25">
      <c r="A264" s="3">
        <v>3123502</v>
      </c>
      <c r="B264" s="5" t="s">
        <v>1561</v>
      </c>
      <c r="C264" s="3" t="s">
        <v>1317</v>
      </c>
      <c r="D264" s="6">
        <v>0.70599999999999996</v>
      </c>
    </row>
    <row r="265" spans="1:4" ht="15.75" x14ac:dyDescent="0.25">
      <c r="A265" s="3">
        <v>3123528</v>
      </c>
      <c r="B265" s="5" t="s">
        <v>1562</v>
      </c>
      <c r="C265" s="3" t="s">
        <v>1321</v>
      </c>
      <c r="D265" s="6">
        <v>0.64500000000000002</v>
      </c>
    </row>
    <row r="266" spans="1:4" ht="15.75" x14ac:dyDescent="0.25">
      <c r="A266" s="3">
        <v>3123601</v>
      </c>
      <c r="B266" s="5" t="s">
        <v>1563</v>
      </c>
      <c r="C266" s="3" t="s">
        <v>1330</v>
      </c>
      <c r="D266" s="6">
        <v>0.68500000000000005</v>
      </c>
    </row>
    <row r="267" spans="1:4" ht="15.75" x14ac:dyDescent="0.25">
      <c r="A267" s="3">
        <v>3123700</v>
      </c>
      <c r="B267" s="5" t="s">
        <v>1564</v>
      </c>
      <c r="C267" s="3" t="s">
        <v>1334</v>
      </c>
      <c r="D267" s="6">
        <v>0.64400000000000002</v>
      </c>
    </row>
    <row r="268" spans="1:4" ht="15.75" x14ac:dyDescent="0.25">
      <c r="A268" s="3">
        <v>3123809</v>
      </c>
      <c r="B268" s="5" t="s">
        <v>1565</v>
      </c>
      <c r="C268" s="3" t="s">
        <v>1387</v>
      </c>
      <c r="D268" s="6">
        <v>0.65500000000000003</v>
      </c>
    </row>
    <row r="269" spans="1:4" ht="15.75" x14ac:dyDescent="0.25">
      <c r="A269" s="3">
        <v>3123858</v>
      </c>
      <c r="B269" s="5" t="s">
        <v>1566</v>
      </c>
      <c r="C269" s="3" t="s">
        <v>1324</v>
      </c>
      <c r="D269" s="6">
        <v>0.63400000000000001</v>
      </c>
    </row>
    <row r="270" spans="1:4" ht="15.75" x14ac:dyDescent="0.25">
      <c r="A270" s="3">
        <v>3123908</v>
      </c>
      <c r="B270" s="5" t="s">
        <v>1567</v>
      </c>
      <c r="C270" s="3" t="s">
        <v>1339</v>
      </c>
      <c r="D270" s="6">
        <v>0.67200000000000004</v>
      </c>
    </row>
    <row r="271" spans="1:4" ht="15.75" x14ac:dyDescent="0.25">
      <c r="A271" s="3">
        <v>3124005</v>
      </c>
      <c r="B271" s="5" t="s">
        <v>984</v>
      </c>
      <c r="C271" s="3" t="s">
        <v>1321</v>
      </c>
      <c r="D271" s="6">
        <v>0.625</v>
      </c>
    </row>
    <row r="272" spans="1:4" ht="15.75" x14ac:dyDescent="0.25">
      <c r="A272" s="3">
        <v>3124104</v>
      </c>
      <c r="B272" s="5" t="s">
        <v>876</v>
      </c>
      <c r="C272" s="3" t="s">
        <v>1356</v>
      </c>
      <c r="D272" s="6">
        <v>0.67100000000000004</v>
      </c>
    </row>
    <row r="273" spans="1:4" ht="15.75" x14ac:dyDescent="0.25">
      <c r="A273" s="3">
        <v>3124203</v>
      </c>
      <c r="B273" s="5" t="s">
        <v>1568</v>
      </c>
      <c r="C273" s="3" t="s">
        <v>1321</v>
      </c>
      <c r="D273" s="6">
        <v>0.66300000000000003</v>
      </c>
    </row>
    <row r="274" spans="1:4" ht="15.75" x14ac:dyDescent="0.25">
      <c r="A274" s="3">
        <v>3124302</v>
      </c>
      <c r="B274" s="5" t="s">
        <v>1569</v>
      </c>
      <c r="C274" s="3" t="s">
        <v>1387</v>
      </c>
      <c r="D274" s="6">
        <v>0.627</v>
      </c>
    </row>
    <row r="275" spans="1:4" ht="15.75" x14ac:dyDescent="0.25">
      <c r="A275" s="3">
        <v>3124401</v>
      </c>
      <c r="B275" s="5" t="s">
        <v>1570</v>
      </c>
      <c r="C275" s="3" t="s">
        <v>1336</v>
      </c>
      <c r="D275" s="6">
        <v>0.68500000000000005</v>
      </c>
    </row>
    <row r="276" spans="1:4" ht="15.75" x14ac:dyDescent="0.25">
      <c r="A276" s="3">
        <v>3124500</v>
      </c>
      <c r="B276" s="5" t="s">
        <v>1571</v>
      </c>
      <c r="C276" s="3" t="s">
        <v>1336</v>
      </c>
      <c r="D276" s="6">
        <v>0.69099999999999995</v>
      </c>
    </row>
    <row r="277" spans="1:4" ht="15.75" x14ac:dyDescent="0.25">
      <c r="A277" s="3">
        <v>3124609</v>
      </c>
      <c r="B277" s="5" t="s">
        <v>1572</v>
      </c>
      <c r="C277" s="3" t="s">
        <v>1321</v>
      </c>
      <c r="D277" s="6">
        <v>0.71</v>
      </c>
    </row>
    <row r="278" spans="1:4" ht="15.75" x14ac:dyDescent="0.25">
      <c r="A278" s="3">
        <v>3124708</v>
      </c>
      <c r="B278" s="5" t="s">
        <v>1573</v>
      </c>
      <c r="C278" s="3" t="s">
        <v>1319</v>
      </c>
      <c r="D278" s="6">
        <v>0.67600000000000005</v>
      </c>
    </row>
    <row r="279" spans="1:4" ht="15.75" x14ac:dyDescent="0.25">
      <c r="A279" s="3">
        <v>3124807</v>
      </c>
      <c r="B279" s="5" t="s">
        <v>1574</v>
      </c>
      <c r="C279" s="3" t="s">
        <v>1317</v>
      </c>
      <c r="D279" s="6">
        <v>0.69599999999999995</v>
      </c>
    </row>
    <row r="280" spans="1:4" ht="15.75" x14ac:dyDescent="0.25">
      <c r="A280" s="3">
        <v>3124906</v>
      </c>
      <c r="B280" s="5" t="s">
        <v>1575</v>
      </c>
      <c r="C280" s="3" t="s">
        <v>1321</v>
      </c>
      <c r="D280" s="6">
        <v>0.67500000000000004</v>
      </c>
    </row>
    <row r="281" spans="1:4" ht="15.75" x14ac:dyDescent="0.25">
      <c r="A281" s="3">
        <v>3125002</v>
      </c>
      <c r="B281" s="5" t="s">
        <v>1576</v>
      </c>
      <c r="C281" s="3" t="s">
        <v>1321</v>
      </c>
      <c r="D281" s="6">
        <v>0.67600000000000005</v>
      </c>
    </row>
    <row r="282" spans="1:4" ht="15.75" x14ac:dyDescent="0.25">
      <c r="A282" s="3">
        <v>3125101</v>
      </c>
      <c r="B282" s="5" t="s">
        <v>1577</v>
      </c>
      <c r="C282" s="3" t="s">
        <v>1336</v>
      </c>
      <c r="D282" s="6">
        <v>0.73199999999999998</v>
      </c>
    </row>
    <row r="283" spans="1:4" ht="15.75" x14ac:dyDescent="0.25">
      <c r="A283" s="3">
        <v>3125200</v>
      </c>
      <c r="B283" s="5" t="s">
        <v>1578</v>
      </c>
      <c r="C283" s="3" t="s">
        <v>1330</v>
      </c>
      <c r="D283" s="6">
        <v>0.71699999999999997</v>
      </c>
    </row>
    <row r="284" spans="1:4" ht="15.75" x14ac:dyDescent="0.25">
      <c r="A284" s="3">
        <v>3125309</v>
      </c>
      <c r="B284" s="5" t="s">
        <v>1579</v>
      </c>
      <c r="C284" s="3" t="s">
        <v>1321</v>
      </c>
      <c r="D284" s="6">
        <v>0.68700000000000006</v>
      </c>
    </row>
    <row r="285" spans="1:4" ht="15.75" x14ac:dyDescent="0.25">
      <c r="A285" s="3">
        <v>3125408</v>
      </c>
      <c r="B285" s="5" t="s">
        <v>1580</v>
      </c>
      <c r="C285" s="3" t="s">
        <v>1326</v>
      </c>
      <c r="D285" s="6">
        <v>0.60599999999999998</v>
      </c>
    </row>
    <row r="286" spans="1:4" ht="15.75" x14ac:dyDescent="0.25">
      <c r="A286" s="3">
        <v>3125606</v>
      </c>
      <c r="B286" s="5" t="s">
        <v>1581</v>
      </c>
      <c r="C286" s="3" t="s">
        <v>1326</v>
      </c>
      <c r="D286" s="6">
        <v>0.58299999999999996</v>
      </c>
    </row>
    <row r="287" spans="1:4" ht="15.75" x14ac:dyDescent="0.25">
      <c r="A287" s="3">
        <v>3125705</v>
      </c>
      <c r="B287" s="5" t="s">
        <v>1582</v>
      </c>
      <c r="C287" s="3" t="s">
        <v>1356</v>
      </c>
      <c r="D287" s="6">
        <v>0.64800000000000002</v>
      </c>
    </row>
    <row r="288" spans="1:4" ht="15.75" x14ac:dyDescent="0.25">
      <c r="A288" s="3">
        <v>3125804</v>
      </c>
      <c r="B288" s="5" t="s">
        <v>1583</v>
      </c>
      <c r="C288" s="3" t="s">
        <v>1334</v>
      </c>
      <c r="D288" s="6">
        <v>0.64600000000000002</v>
      </c>
    </row>
    <row r="289" spans="1:4" ht="15.75" x14ac:dyDescent="0.25">
      <c r="A289" s="3">
        <v>3125903</v>
      </c>
      <c r="B289" s="5" t="s">
        <v>1584</v>
      </c>
      <c r="C289" s="3" t="s">
        <v>1356</v>
      </c>
      <c r="D289" s="6">
        <v>0.60299999999999998</v>
      </c>
    </row>
    <row r="290" spans="1:4" ht="15.75" x14ac:dyDescent="0.25">
      <c r="A290" s="3">
        <v>3125952</v>
      </c>
      <c r="B290" s="5" t="s">
        <v>1585</v>
      </c>
      <c r="C290" s="3" t="s">
        <v>1321</v>
      </c>
      <c r="D290" s="6">
        <v>0.57999999999999996</v>
      </c>
    </row>
    <row r="291" spans="1:4" ht="15.75" x14ac:dyDescent="0.25">
      <c r="A291" s="3">
        <v>3126000</v>
      </c>
      <c r="B291" s="5" t="s">
        <v>1586</v>
      </c>
      <c r="C291" s="3" t="s">
        <v>1356</v>
      </c>
      <c r="D291" s="6">
        <v>0.72399999999999998</v>
      </c>
    </row>
    <row r="292" spans="1:4" ht="15.75" x14ac:dyDescent="0.25">
      <c r="A292" s="3">
        <v>3126109</v>
      </c>
      <c r="B292" s="5" t="s">
        <v>1587</v>
      </c>
      <c r="C292" s="3" t="s">
        <v>1319</v>
      </c>
      <c r="D292" s="6">
        <v>0.755</v>
      </c>
    </row>
    <row r="293" spans="1:4" ht="15.75" x14ac:dyDescent="0.25">
      <c r="A293" s="3">
        <v>3126208</v>
      </c>
      <c r="B293" s="5" t="s">
        <v>1588</v>
      </c>
      <c r="C293" s="3" t="s">
        <v>1363</v>
      </c>
      <c r="D293" s="6">
        <v>0.64</v>
      </c>
    </row>
    <row r="294" spans="1:4" ht="15.75" x14ac:dyDescent="0.25">
      <c r="A294" s="3">
        <v>3126307</v>
      </c>
      <c r="B294" s="5" t="s">
        <v>1589</v>
      </c>
      <c r="C294" s="3" t="s">
        <v>1330</v>
      </c>
      <c r="D294" s="6">
        <v>0.67</v>
      </c>
    </row>
    <row r="295" spans="1:4" ht="15.75" x14ac:dyDescent="0.25">
      <c r="A295" s="3">
        <v>3126406</v>
      </c>
      <c r="B295" s="5" t="s">
        <v>1590</v>
      </c>
      <c r="C295" s="3" t="s">
        <v>1356</v>
      </c>
      <c r="D295" s="6">
        <v>0.69599999999999995</v>
      </c>
    </row>
    <row r="296" spans="1:4" ht="15.75" x14ac:dyDescent="0.25">
      <c r="A296" s="3">
        <v>3126505</v>
      </c>
      <c r="B296" s="5" t="s">
        <v>1591</v>
      </c>
      <c r="C296" s="3" t="s">
        <v>1326</v>
      </c>
      <c r="D296" s="6">
        <v>0.622</v>
      </c>
    </row>
    <row r="297" spans="1:4" ht="15.75" x14ac:dyDescent="0.25">
      <c r="A297" s="3">
        <v>3126604</v>
      </c>
      <c r="B297" s="5" t="s">
        <v>1592</v>
      </c>
      <c r="C297" s="3" t="s">
        <v>1387</v>
      </c>
      <c r="D297" s="6">
        <v>0.625</v>
      </c>
    </row>
    <row r="298" spans="1:4" ht="15.75" x14ac:dyDescent="0.25">
      <c r="A298" s="3">
        <v>3126703</v>
      </c>
      <c r="B298" s="5" t="s">
        <v>1593</v>
      </c>
      <c r="C298" s="3" t="s">
        <v>1387</v>
      </c>
      <c r="D298" s="6">
        <v>0.65400000000000003</v>
      </c>
    </row>
    <row r="299" spans="1:4" ht="15.75" x14ac:dyDescent="0.25">
      <c r="A299" s="3">
        <v>3126752</v>
      </c>
      <c r="B299" s="5" t="s">
        <v>1594</v>
      </c>
      <c r="C299" s="3" t="s">
        <v>1326</v>
      </c>
      <c r="D299" s="6">
        <v>0.60299999999999998</v>
      </c>
    </row>
    <row r="300" spans="1:4" ht="15.75" x14ac:dyDescent="0.25">
      <c r="A300" s="3">
        <v>3126802</v>
      </c>
      <c r="B300" s="5" t="s">
        <v>1595</v>
      </c>
      <c r="C300" s="3" t="s">
        <v>1326</v>
      </c>
      <c r="D300" s="6">
        <v>0.59</v>
      </c>
    </row>
    <row r="301" spans="1:4" ht="15.75" x14ac:dyDescent="0.25">
      <c r="A301" s="3">
        <v>3126901</v>
      </c>
      <c r="B301" s="5" t="s">
        <v>1596</v>
      </c>
      <c r="C301" s="3" t="s">
        <v>1334</v>
      </c>
      <c r="D301" s="6">
        <v>0.64800000000000002</v>
      </c>
    </row>
    <row r="302" spans="1:4" ht="15.75" x14ac:dyDescent="0.25">
      <c r="A302" s="3">
        <v>3126950</v>
      </c>
      <c r="B302" s="5" t="s">
        <v>1597</v>
      </c>
      <c r="C302" s="3" t="s">
        <v>1334</v>
      </c>
      <c r="D302" s="6">
        <v>0.54300000000000004</v>
      </c>
    </row>
    <row r="303" spans="1:4" ht="15.75" x14ac:dyDescent="0.25">
      <c r="A303" s="3">
        <v>3127008</v>
      </c>
      <c r="B303" s="5" t="s">
        <v>1598</v>
      </c>
      <c r="C303" s="3" t="s">
        <v>1328</v>
      </c>
      <c r="D303" s="6">
        <v>0.68400000000000005</v>
      </c>
    </row>
    <row r="304" spans="1:4" ht="15.75" x14ac:dyDescent="0.25">
      <c r="A304" s="3">
        <v>3127057</v>
      </c>
      <c r="B304" s="5" t="s">
        <v>1599</v>
      </c>
      <c r="C304" s="3" t="s">
        <v>1326</v>
      </c>
      <c r="D304" s="6">
        <v>0.59199999999999997</v>
      </c>
    </row>
    <row r="305" spans="1:4" ht="15.75" x14ac:dyDescent="0.25">
      <c r="A305" s="3">
        <v>3127073</v>
      </c>
      <c r="B305" s="5" t="s">
        <v>1600</v>
      </c>
      <c r="C305" s="3" t="s">
        <v>1387</v>
      </c>
      <c r="D305" s="6">
        <v>0.54400000000000004</v>
      </c>
    </row>
    <row r="306" spans="1:4" ht="15.75" x14ac:dyDescent="0.25">
      <c r="A306" s="3">
        <v>3127107</v>
      </c>
      <c r="B306" s="5" t="s">
        <v>531</v>
      </c>
      <c r="C306" s="3" t="s">
        <v>1328</v>
      </c>
      <c r="D306" s="6">
        <v>0.73</v>
      </c>
    </row>
    <row r="307" spans="1:4" ht="15.75" x14ac:dyDescent="0.25">
      <c r="A307" s="3">
        <v>3127206</v>
      </c>
      <c r="B307" s="5" t="s">
        <v>1601</v>
      </c>
      <c r="C307" s="3" t="s">
        <v>1356</v>
      </c>
      <c r="D307" s="6">
        <v>0.65500000000000003</v>
      </c>
    </row>
    <row r="308" spans="1:4" ht="15.75" x14ac:dyDescent="0.25">
      <c r="A308" s="3">
        <v>3127305</v>
      </c>
      <c r="B308" s="5" t="s">
        <v>1602</v>
      </c>
      <c r="C308" s="3" t="s">
        <v>1334</v>
      </c>
      <c r="D308" s="6">
        <v>0.65400000000000003</v>
      </c>
    </row>
    <row r="309" spans="1:4" ht="15.75" x14ac:dyDescent="0.25">
      <c r="A309" s="3">
        <v>3127339</v>
      </c>
      <c r="B309" s="5" t="s">
        <v>1603</v>
      </c>
      <c r="C309" s="3" t="s">
        <v>1387</v>
      </c>
      <c r="D309" s="6">
        <v>0.65</v>
      </c>
    </row>
    <row r="310" spans="1:4" ht="15.75" x14ac:dyDescent="0.25">
      <c r="A310" s="3">
        <v>3127354</v>
      </c>
      <c r="B310" s="5" t="s">
        <v>1604</v>
      </c>
      <c r="C310" s="3" t="s">
        <v>1387</v>
      </c>
      <c r="D310" s="6">
        <v>0.67900000000000005</v>
      </c>
    </row>
    <row r="311" spans="1:4" ht="15.75" x14ac:dyDescent="0.25">
      <c r="A311" s="3">
        <v>3127370</v>
      </c>
      <c r="B311" s="5" t="s">
        <v>1605</v>
      </c>
      <c r="C311" s="3" t="s">
        <v>1334</v>
      </c>
      <c r="D311" s="6">
        <v>0.64700000000000002</v>
      </c>
    </row>
    <row r="312" spans="1:4" ht="15.75" x14ac:dyDescent="0.25">
      <c r="A312" s="3">
        <v>3127388</v>
      </c>
      <c r="B312" s="5" t="s">
        <v>1606</v>
      </c>
      <c r="C312" s="3" t="s">
        <v>1321</v>
      </c>
      <c r="D312" s="6">
        <v>0.71599999999999997</v>
      </c>
    </row>
    <row r="313" spans="1:4" ht="15.75" x14ac:dyDescent="0.25">
      <c r="A313" s="3">
        <v>3127404</v>
      </c>
      <c r="B313" s="5" t="s">
        <v>1607</v>
      </c>
      <c r="C313" s="3" t="s">
        <v>1336</v>
      </c>
      <c r="D313" s="6">
        <v>0.68300000000000005</v>
      </c>
    </row>
    <row r="314" spans="1:4" ht="15.75" x14ac:dyDescent="0.25">
      <c r="A314" s="3">
        <v>3127503</v>
      </c>
      <c r="B314" s="5" t="s">
        <v>1608</v>
      </c>
      <c r="C314" s="3" t="s">
        <v>1334</v>
      </c>
      <c r="D314" s="6">
        <v>0.60599999999999998</v>
      </c>
    </row>
    <row r="315" spans="1:4" ht="15.75" x14ac:dyDescent="0.25">
      <c r="A315" s="3">
        <v>3127602</v>
      </c>
      <c r="B315" s="5" t="s">
        <v>1609</v>
      </c>
      <c r="C315" s="3" t="s">
        <v>1326</v>
      </c>
      <c r="D315" s="6">
        <v>0.68100000000000005</v>
      </c>
    </row>
    <row r="316" spans="1:4" ht="15.75" x14ac:dyDescent="0.25">
      <c r="A316" s="3">
        <v>3127701</v>
      </c>
      <c r="B316" s="5" t="s">
        <v>105</v>
      </c>
      <c r="C316" s="3" t="s">
        <v>1334</v>
      </c>
      <c r="D316" s="6">
        <v>0.72699999999999998</v>
      </c>
    </row>
    <row r="317" spans="1:4" ht="15.75" x14ac:dyDescent="0.25">
      <c r="A317" s="3">
        <v>3127800</v>
      </c>
      <c r="B317" s="5" t="s">
        <v>1610</v>
      </c>
      <c r="C317" s="3" t="s">
        <v>1387</v>
      </c>
      <c r="D317" s="6">
        <v>0.60399999999999998</v>
      </c>
    </row>
    <row r="318" spans="1:4" ht="15.75" x14ac:dyDescent="0.25">
      <c r="A318" s="3">
        <v>3127909</v>
      </c>
      <c r="B318" s="5" t="s">
        <v>1611</v>
      </c>
      <c r="C318" s="3" t="s">
        <v>1317</v>
      </c>
      <c r="D318" s="6">
        <v>0.73099999999999998</v>
      </c>
    </row>
    <row r="319" spans="1:4" ht="15.75" x14ac:dyDescent="0.25">
      <c r="A319" s="3">
        <v>3128006</v>
      </c>
      <c r="B319" s="5" t="s">
        <v>846</v>
      </c>
      <c r="C319" s="3" t="s">
        <v>1334</v>
      </c>
      <c r="D319" s="6">
        <v>0.68600000000000005</v>
      </c>
    </row>
    <row r="320" spans="1:4" ht="15.75" x14ac:dyDescent="0.25">
      <c r="A320" s="3">
        <v>3128105</v>
      </c>
      <c r="B320" s="5" t="s">
        <v>619</v>
      </c>
      <c r="C320" s="3" t="s">
        <v>1330</v>
      </c>
      <c r="D320" s="6">
        <v>0.67900000000000005</v>
      </c>
    </row>
    <row r="321" spans="1:4" ht="15.75" x14ac:dyDescent="0.25">
      <c r="A321" s="3">
        <v>3128204</v>
      </c>
      <c r="B321" s="5" t="s">
        <v>1612</v>
      </c>
      <c r="C321" s="3" t="s">
        <v>1321</v>
      </c>
      <c r="D321" s="6">
        <v>0.623</v>
      </c>
    </row>
    <row r="322" spans="1:4" ht="15.75" x14ac:dyDescent="0.25">
      <c r="A322" s="3">
        <v>3128253</v>
      </c>
      <c r="B322" s="5" t="s">
        <v>1613</v>
      </c>
      <c r="C322" s="3" t="s">
        <v>1387</v>
      </c>
      <c r="D322" s="6">
        <v>0.67700000000000005</v>
      </c>
    </row>
    <row r="323" spans="1:4" ht="15.75" x14ac:dyDescent="0.25">
      <c r="A323" s="3">
        <v>3128303</v>
      </c>
      <c r="B323" s="5" t="s">
        <v>1614</v>
      </c>
      <c r="C323" s="3" t="s">
        <v>1330</v>
      </c>
      <c r="D323" s="6">
        <v>0.70099999999999996</v>
      </c>
    </row>
    <row r="324" spans="1:4" ht="15.75" x14ac:dyDescent="0.25">
      <c r="A324" s="3">
        <v>3128402</v>
      </c>
      <c r="B324" s="5" t="s">
        <v>1615</v>
      </c>
      <c r="C324" s="3" t="s">
        <v>1321</v>
      </c>
      <c r="D324" s="6">
        <v>0.67700000000000005</v>
      </c>
    </row>
    <row r="325" spans="1:4" ht="15.75" x14ac:dyDescent="0.25">
      <c r="A325" s="3">
        <v>3128501</v>
      </c>
      <c r="B325" s="5" t="s">
        <v>1616</v>
      </c>
      <c r="C325" s="3" t="s">
        <v>1321</v>
      </c>
      <c r="D325" s="6">
        <v>0.65200000000000002</v>
      </c>
    </row>
    <row r="326" spans="1:4" ht="15.75" x14ac:dyDescent="0.25">
      <c r="A326" s="3">
        <v>3128600</v>
      </c>
      <c r="B326" s="5" t="s">
        <v>1617</v>
      </c>
      <c r="C326" s="3" t="s">
        <v>1363</v>
      </c>
      <c r="D326" s="6">
        <v>0.69</v>
      </c>
    </row>
    <row r="327" spans="1:4" ht="15.75" x14ac:dyDescent="0.25">
      <c r="A327" s="3">
        <v>3128709</v>
      </c>
      <c r="B327" s="5" t="s">
        <v>753</v>
      </c>
      <c r="C327" s="3" t="s">
        <v>1330</v>
      </c>
      <c r="D327" s="6">
        <v>0.751</v>
      </c>
    </row>
    <row r="328" spans="1:4" ht="15.75" x14ac:dyDescent="0.25">
      <c r="A328" s="3">
        <v>3128808</v>
      </c>
      <c r="B328" s="5" t="s">
        <v>1618</v>
      </c>
      <c r="C328" s="3" t="s">
        <v>1321</v>
      </c>
      <c r="D328" s="6">
        <v>0.68300000000000005</v>
      </c>
    </row>
    <row r="329" spans="1:4" ht="15.75" x14ac:dyDescent="0.25">
      <c r="A329" s="3">
        <v>3128907</v>
      </c>
      <c r="B329" s="5" t="s">
        <v>1619</v>
      </c>
      <c r="C329" s="3" t="s">
        <v>1363</v>
      </c>
      <c r="D329" s="6">
        <v>0.69299999999999995</v>
      </c>
    </row>
    <row r="330" spans="1:4" ht="15.75" x14ac:dyDescent="0.25">
      <c r="A330" s="3">
        <v>3129004</v>
      </c>
      <c r="B330" s="5" t="s">
        <v>1620</v>
      </c>
      <c r="C330" s="3" t="s">
        <v>1321</v>
      </c>
      <c r="D330" s="6">
        <v>0.67400000000000004</v>
      </c>
    </row>
    <row r="331" spans="1:4" ht="15.75" x14ac:dyDescent="0.25">
      <c r="A331" s="3">
        <v>3129103</v>
      </c>
      <c r="B331" s="5" t="s">
        <v>1621</v>
      </c>
      <c r="C331" s="3" t="s">
        <v>1317</v>
      </c>
      <c r="D331" s="6">
        <v>0.68</v>
      </c>
    </row>
    <row r="332" spans="1:4" ht="15.75" x14ac:dyDescent="0.25">
      <c r="A332" s="3">
        <v>3129202</v>
      </c>
      <c r="B332" s="5" t="s">
        <v>1622</v>
      </c>
      <c r="C332" s="3" t="s">
        <v>1336</v>
      </c>
      <c r="D332" s="6">
        <v>0.65700000000000003</v>
      </c>
    </row>
    <row r="333" spans="1:4" ht="15.75" x14ac:dyDescent="0.25">
      <c r="A333" s="3">
        <v>3129301</v>
      </c>
      <c r="B333" s="5" t="s">
        <v>1623</v>
      </c>
      <c r="C333" s="3" t="s">
        <v>1324</v>
      </c>
      <c r="D333" s="6">
        <v>0.65400000000000003</v>
      </c>
    </row>
    <row r="334" spans="1:4" ht="15.75" x14ac:dyDescent="0.25">
      <c r="A334" s="3">
        <v>3129400</v>
      </c>
      <c r="B334" s="5" t="s">
        <v>1624</v>
      </c>
      <c r="C334" s="3" t="s">
        <v>1339</v>
      </c>
      <c r="D334" s="6">
        <v>0.65700000000000003</v>
      </c>
    </row>
    <row r="335" spans="1:4" ht="15.75" x14ac:dyDescent="0.25">
      <c r="A335" s="3">
        <v>3129509</v>
      </c>
      <c r="B335" s="5" t="s">
        <v>1625</v>
      </c>
      <c r="C335" s="3" t="s">
        <v>1328</v>
      </c>
      <c r="D335" s="6">
        <v>0.71799999999999997</v>
      </c>
    </row>
    <row r="336" spans="1:4" ht="15.75" x14ac:dyDescent="0.25">
      <c r="A336" s="3">
        <v>3129608</v>
      </c>
      <c r="B336" s="5" t="s">
        <v>1626</v>
      </c>
      <c r="C336" s="3" t="s">
        <v>1387</v>
      </c>
      <c r="D336" s="6">
        <v>0.61399999999999999</v>
      </c>
    </row>
    <row r="337" spans="1:4" ht="15.75" x14ac:dyDescent="0.25">
      <c r="A337" s="3">
        <v>3129657</v>
      </c>
      <c r="B337" s="5" t="s">
        <v>1627</v>
      </c>
      <c r="C337" s="3" t="s">
        <v>1387</v>
      </c>
      <c r="D337" s="6">
        <v>0.59099999999999997</v>
      </c>
    </row>
    <row r="338" spans="1:4" ht="15.75" x14ac:dyDescent="0.25">
      <c r="A338" s="3">
        <v>3129707</v>
      </c>
      <c r="B338" s="5" t="s">
        <v>1628</v>
      </c>
      <c r="C338" s="3" t="s">
        <v>1330</v>
      </c>
      <c r="D338" s="6">
        <v>0.70599999999999996</v>
      </c>
    </row>
    <row r="339" spans="1:4" ht="15.75" x14ac:dyDescent="0.25">
      <c r="A339" s="3">
        <v>3129806</v>
      </c>
      <c r="B339" s="5" t="s">
        <v>1629</v>
      </c>
      <c r="C339" s="3" t="s">
        <v>1356</v>
      </c>
      <c r="D339" s="6">
        <v>0.70399999999999996</v>
      </c>
    </row>
    <row r="340" spans="1:4" ht="15.75" x14ac:dyDescent="0.25">
      <c r="A340" s="3">
        <v>3129905</v>
      </c>
      <c r="B340" s="5" t="s">
        <v>1630</v>
      </c>
      <c r="C340" s="3" t="s">
        <v>1336</v>
      </c>
      <c r="D340" s="6">
        <v>0.67400000000000004</v>
      </c>
    </row>
    <row r="341" spans="1:4" ht="15.75" x14ac:dyDescent="0.25">
      <c r="A341" s="3">
        <v>3130002</v>
      </c>
      <c r="B341" s="5" t="s">
        <v>1631</v>
      </c>
      <c r="C341" s="3" t="s">
        <v>1330</v>
      </c>
      <c r="D341" s="6">
        <v>0.67500000000000004</v>
      </c>
    </row>
    <row r="342" spans="1:4" ht="15.75" x14ac:dyDescent="0.25">
      <c r="A342" s="3">
        <v>3130051</v>
      </c>
      <c r="B342" s="5" t="s">
        <v>1632</v>
      </c>
      <c r="C342" s="3" t="s">
        <v>1387</v>
      </c>
      <c r="D342" s="6">
        <v>0.624</v>
      </c>
    </row>
    <row r="343" spans="1:4" ht="15.75" x14ac:dyDescent="0.25">
      <c r="A343" s="3">
        <v>3130101</v>
      </c>
      <c r="B343" s="5" t="s">
        <v>1633</v>
      </c>
      <c r="C343" s="3" t="s">
        <v>1356</v>
      </c>
      <c r="D343" s="6">
        <v>0.69799999999999995</v>
      </c>
    </row>
    <row r="344" spans="1:4" ht="15.75" x14ac:dyDescent="0.25">
      <c r="A344" s="3">
        <v>3130200</v>
      </c>
      <c r="B344" s="5" t="s">
        <v>1634</v>
      </c>
      <c r="C344" s="3" t="s">
        <v>1319</v>
      </c>
      <c r="D344" s="6">
        <v>0.65100000000000002</v>
      </c>
    </row>
    <row r="345" spans="1:4" ht="15.75" x14ac:dyDescent="0.25">
      <c r="A345" s="3">
        <v>3130309</v>
      </c>
      <c r="B345" s="5" t="s">
        <v>1635</v>
      </c>
      <c r="C345" s="3" t="s">
        <v>1319</v>
      </c>
      <c r="D345" s="6">
        <v>0.70699999999999996</v>
      </c>
    </row>
    <row r="346" spans="1:4" ht="15.75" x14ac:dyDescent="0.25">
      <c r="A346" s="3">
        <v>3130408</v>
      </c>
      <c r="B346" s="5" t="s">
        <v>1636</v>
      </c>
      <c r="C346" s="3" t="s">
        <v>1330</v>
      </c>
      <c r="D346" s="6">
        <v>0.71399999999999997</v>
      </c>
    </row>
    <row r="347" spans="1:4" ht="15.75" x14ac:dyDescent="0.25">
      <c r="A347" s="3">
        <v>3130507</v>
      </c>
      <c r="B347" s="5" t="s">
        <v>1637</v>
      </c>
      <c r="C347" s="3" t="s">
        <v>1330</v>
      </c>
      <c r="D347" s="6">
        <v>0.68</v>
      </c>
    </row>
    <row r="348" spans="1:4" ht="15.75" x14ac:dyDescent="0.25">
      <c r="A348" s="3">
        <v>3130556</v>
      </c>
      <c r="B348" s="5" t="s">
        <v>1638</v>
      </c>
      <c r="C348" s="3" t="s">
        <v>1324</v>
      </c>
      <c r="D348" s="6">
        <v>0.55300000000000005</v>
      </c>
    </row>
    <row r="349" spans="1:4" ht="15.75" x14ac:dyDescent="0.25">
      <c r="A349" s="3">
        <v>3130606</v>
      </c>
      <c r="B349" s="5" t="s">
        <v>1639</v>
      </c>
      <c r="C349" s="3" t="s">
        <v>1336</v>
      </c>
      <c r="D349" s="6">
        <v>0.69199999999999995</v>
      </c>
    </row>
    <row r="350" spans="1:4" ht="15.75" x14ac:dyDescent="0.25">
      <c r="A350" s="3">
        <v>3130655</v>
      </c>
      <c r="B350" s="5" t="s">
        <v>1640</v>
      </c>
      <c r="C350" s="3" t="s">
        <v>1387</v>
      </c>
      <c r="D350" s="6">
        <v>0.61</v>
      </c>
    </row>
    <row r="351" spans="1:4" ht="15.75" x14ac:dyDescent="0.25">
      <c r="A351" s="3">
        <v>3130705</v>
      </c>
      <c r="B351" s="5" t="s">
        <v>1641</v>
      </c>
      <c r="C351" s="3" t="s">
        <v>1317</v>
      </c>
      <c r="D351" s="6">
        <v>0.67400000000000004</v>
      </c>
    </row>
    <row r="352" spans="1:4" ht="15.75" x14ac:dyDescent="0.25">
      <c r="A352" s="3">
        <v>3130804</v>
      </c>
      <c r="B352" s="5" t="s">
        <v>1642</v>
      </c>
      <c r="C352" s="3" t="s">
        <v>1330</v>
      </c>
      <c r="D352" s="6">
        <v>0.69699999999999995</v>
      </c>
    </row>
    <row r="353" spans="1:4" ht="15.75" x14ac:dyDescent="0.25">
      <c r="A353" s="3">
        <v>3130903</v>
      </c>
      <c r="B353" s="5" t="s">
        <v>1643</v>
      </c>
      <c r="C353" s="3" t="s">
        <v>1324</v>
      </c>
      <c r="D353" s="6">
        <v>0.65800000000000003</v>
      </c>
    </row>
    <row r="354" spans="1:4" ht="15.75" x14ac:dyDescent="0.25">
      <c r="A354" s="3">
        <v>3131000</v>
      </c>
      <c r="B354" s="5" t="s">
        <v>1644</v>
      </c>
      <c r="C354" s="3" t="s">
        <v>1356</v>
      </c>
      <c r="D354" s="6">
        <v>0.70199999999999996</v>
      </c>
    </row>
    <row r="355" spans="1:4" ht="15.75" x14ac:dyDescent="0.25">
      <c r="A355" s="3">
        <v>3131109</v>
      </c>
      <c r="B355" s="5" t="s">
        <v>1645</v>
      </c>
      <c r="C355" s="3" t="s">
        <v>1356</v>
      </c>
      <c r="D355" s="6">
        <v>0.66400000000000003</v>
      </c>
    </row>
    <row r="356" spans="1:4" ht="15.75" x14ac:dyDescent="0.25">
      <c r="A356" s="3">
        <v>3131158</v>
      </c>
      <c r="B356" s="5" t="s">
        <v>1646</v>
      </c>
      <c r="C356" s="3" t="s">
        <v>1324</v>
      </c>
      <c r="D356" s="6">
        <v>0.66500000000000004</v>
      </c>
    </row>
    <row r="357" spans="1:4" ht="15.75" x14ac:dyDescent="0.25">
      <c r="A357" s="3">
        <v>3131208</v>
      </c>
      <c r="B357" s="5" t="s">
        <v>1647</v>
      </c>
      <c r="C357" s="3" t="s">
        <v>1321</v>
      </c>
      <c r="D357" s="6">
        <v>0.69299999999999995</v>
      </c>
    </row>
    <row r="358" spans="1:4" ht="15.75" x14ac:dyDescent="0.25">
      <c r="A358" s="3">
        <v>3131307</v>
      </c>
      <c r="B358" s="5" t="s">
        <v>52</v>
      </c>
      <c r="C358" s="3" t="s">
        <v>1324</v>
      </c>
      <c r="D358" s="6">
        <v>0.77100000000000002</v>
      </c>
    </row>
    <row r="359" spans="1:4" ht="15.75" x14ac:dyDescent="0.25">
      <c r="A359" s="3">
        <v>3131406</v>
      </c>
      <c r="B359" s="5" t="s">
        <v>1648</v>
      </c>
      <c r="C359" s="3" t="s">
        <v>1317</v>
      </c>
      <c r="D359" s="6">
        <v>0.69599999999999995</v>
      </c>
    </row>
    <row r="360" spans="1:4" ht="15.75" x14ac:dyDescent="0.25">
      <c r="A360" s="3">
        <v>3131505</v>
      </c>
      <c r="B360" s="5" t="s">
        <v>1649</v>
      </c>
      <c r="C360" s="3" t="s">
        <v>1336</v>
      </c>
      <c r="D360" s="6">
        <v>0.68600000000000005</v>
      </c>
    </row>
    <row r="361" spans="1:4" ht="15.75" x14ac:dyDescent="0.25">
      <c r="A361" s="3">
        <v>3131604</v>
      </c>
      <c r="B361" s="5" t="s">
        <v>1650</v>
      </c>
      <c r="C361" s="3" t="s">
        <v>1317</v>
      </c>
      <c r="D361" s="6">
        <v>0.69499999999999995</v>
      </c>
    </row>
    <row r="362" spans="1:4" ht="15.75" x14ac:dyDescent="0.25">
      <c r="A362" s="3">
        <v>3131703</v>
      </c>
      <c r="B362" s="5" t="s">
        <v>1153</v>
      </c>
      <c r="C362" s="3" t="s">
        <v>1356</v>
      </c>
      <c r="D362" s="6">
        <v>0.75600000000000001</v>
      </c>
    </row>
    <row r="363" spans="1:4" ht="15.75" x14ac:dyDescent="0.25">
      <c r="A363" s="3">
        <v>3131802</v>
      </c>
      <c r="B363" s="5" t="s">
        <v>1651</v>
      </c>
      <c r="C363" s="3" t="s">
        <v>1334</v>
      </c>
      <c r="D363" s="6">
        <v>0.65300000000000002</v>
      </c>
    </row>
    <row r="364" spans="1:4" ht="15.75" x14ac:dyDescent="0.25">
      <c r="A364" s="3">
        <v>3131901</v>
      </c>
      <c r="B364" s="5" t="s">
        <v>1652</v>
      </c>
      <c r="C364" s="3" t="s">
        <v>1356</v>
      </c>
      <c r="D364" s="6">
        <v>0.73</v>
      </c>
    </row>
    <row r="365" spans="1:4" ht="15.75" x14ac:dyDescent="0.25">
      <c r="A365" s="3">
        <v>3132008</v>
      </c>
      <c r="B365" s="5" t="s">
        <v>1653</v>
      </c>
      <c r="C365" s="3" t="s">
        <v>1387</v>
      </c>
      <c r="D365" s="6">
        <v>0.628</v>
      </c>
    </row>
    <row r="366" spans="1:4" ht="15.75" x14ac:dyDescent="0.25">
      <c r="A366" s="3">
        <v>3132107</v>
      </c>
      <c r="B366" s="5" t="s">
        <v>1654</v>
      </c>
      <c r="C366" s="3" t="s">
        <v>1387</v>
      </c>
      <c r="D366" s="6">
        <v>0.64100000000000001</v>
      </c>
    </row>
    <row r="367" spans="1:4" ht="15.75" x14ac:dyDescent="0.25">
      <c r="A367" s="3">
        <v>3132206</v>
      </c>
      <c r="B367" s="5" t="s">
        <v>1655</v>
      </c>
      <c r="C367" s="3" t="s">
        <v>1319</v>
      </c>
      <c r="D367" s="6">
        <v>0.69099999999999995</v>
      </c>
    </row>
    <row r="368" spans="1:4" ht="15.75" x14ac:dyDescent="0.25">
      <c r="A368" s="3">
        <v>3132305</v>
      </c>
      <c r="B368" s="5" t="s">
        <v>1656</v>
      </c>
      <c r="C368" s="3" t="s">
        <v>1326</v>
      </c>
      <c r="D368" s="6">
        <v>0.55200000000000005</v>
      </c>
    </row>
    <row r="369" spans="1:4" ht="15.75" x14ac:dyDescent="0.25">
      <c r="A369" s="3">
        <v>3132404</v>
      </c>
      <c r="B369" s="5" t="s">
        <v>1187</v>
      </c>
      <c r="C369" s="3" t="s">
        <v>1336</v>
      </c>
      <c r="D369" s="6">
        <v>0.78700000000000003</v>
      </c>
    </row>
    <row r="370" spans="1:4" ht="15.75" x14ac:dyDescent="0.25">
      <c r="A370" s="3">
        <v>3132503</v>
      </c>
      <c r="B370" s="5" t="s">
        <v>1657</v>
      </c>
      <c r="C370" s="3" t="s">
        <v>1326</v>
      </c>
      <c r="D370" s="6">
        <v>0.64600000000000002</v>
      </c>
    </row>
    <row r="371" spans="1:4" ht="15.75" x14ac:dyDescent="0.25">
      <c r="A371" s="3">
        <v>3132602</v>
      </c>
      <c r="B371" s="5" t="s">
        <v>1658</v>
      </c>
      <c r="C371" s="3" t="s">
        <v>1321</v>
      </c>
      <c r="D371" s="6">
        <v>0.68799999999999994</v>
      </c>
    </row>
    <row r="372" spans="1:4" ht="15.75" x14ac:dyDescent="0.25">
      <c r="A372" s="3">
        <v>3132701</v>
      </c>
      <c r="B372" s="5" t="s">
        <v>1659</v>
      </c>
      <c r="C372" s="3" t="s">
        <v>1326</v>
      </c>
      <c r="D372" s="6">
        <v>0.63400000000000001</v>
      </c>
    </row>
    <row r="373" spans="1:4" ht="15.75" x14ac:dyDescent="0.25">
      <c r="A373" s="3">
        <v>3132800</v>
      </c>
      <c r="B373" s="5" t="s">
        <v>1660</v>
      </c>
      <c r="C373" s="3" t="s">
        <v>1356</v>
      </c>
      <c r="D373" s="6">
        <v>0.63400000000000001</v>
      </c>
    </row>
    <row r="374" spans="1:4" ht="15.75" x14ac:dyDescent="0.25">
      <c r="A374" s="3">
        <v>3132909</v>
      </c>
      <c r="B374" s="5" t="s">
        <v>1661</v>
      </c>
      <c r="C374" s="3" t="s">
        <v>1330</v>
      </c>
      <c r="D374" s="6">
        <v>0.67400000000000004</v>
      </c>
    </row>
    <row r="375" spans="1:4" ht="15.75" x14ac:dyDescent="0.25">
      <c r="A375" s="3">
        <v>3133006</v>
      </c>
      <c r="B375" s="5" t="s">
        <v>44</v>
      </c>
      <c r="C375" s="3" t="s">
        <v>1336</v>
      </c>
      <c r="D375" s="6">
        <v>0.70499999999999996</v>
      </c>
    </row>
    <row r="376" spans="1:4" ht="15.75" x14ac:dyDescent="0.25">
      <c r="A376" s="3">
        <v>3133105</v>
      </c>
      <c r="B376" s="5" t="s">
        <v>1662</v>
      </c>
      <c r="C376" s="3" t="s">
        <v>1336</v>
      </c>
      <c r="D376" s="6">
        <v>0.73899999999999999</v>
      </c>
    </row>
    <row r="377" spans="1:4" ht="15.75" x14ac:dyDescent="0.25">
      <c r="A377" s="3">
        <v>3133204</v>
      </c>
      <c r="B377" s="5" t="s">
        <v>1663</v>
      </c>
      <c r="C377" s="3" t="s">
        <v>1334</v>
      </c>
      <c r="D377" s="6">
        <v>0.65</v>
      </c>
    </row>
    <row r="378" spans="1:4" ht="15.75" x14ac:dyDescent="0.25">
      <c r="A378" s="3">
        <v>3133303</v>
      </c>
      <c r="B378" s="5" t="s">
        <v>1664</v>
      </c>
      <c r="C378" s="3" t="s">
        <v>1326</v>
      </c>
      <c r="D378" s="6">
        <v>0.629</v>
      </c>
    </row>
    <row r="379" spans="1:4" ht="15.75" x14ac:dyDescent="0.25">
      <c r="A379" s="3">
        <v>3133402</v>
      </c>
      <c r="B379" s="5" t="s">
        <v>1665</v>
      </c>
      <c r="C379" s="3" t="s">
        <v>1328</v>
      </c>
      <c r="D379" s="6">
        <v>0.72299999999999998</v>
      </c>
    </row>
    <row r="380" spans="1:4" ht="15.75" x14ac:dyDescent="0.25">
      <c r="A380" s="3">
        <v>3133501</v>
      </c>
      <c r="B380" s="5" t="s">
        <v>1666</v>
      </c>
      <c r="C380" s="3" t="s">
        <v>1319</v>
      </c>
      <c r="D380" s="6">
        <v>0.71299999999999997</v>
      </c>
    </row>
    <row r="381" spans="1:4" ht="15.75" x14ac:dyDescent="0.25">
      <c r="A381" s="3">
        <v>3133600</v>
      </c>
      <c r="B381" s="5" t="s">
        <v>1667</v>
      </c>
      <c r="C381" s="3" t="s">
        <v>1336</v>
      </c>
      <c r="D381" s="6">
        <v>0.72</v>
      </c>
    </row>
    <row r="382" spans="1:4" ht="15.75" x14ac:dyDescent="0.25">
      <c r="A382" s="3">
        <v>3133709</v>
      </c>
      <c r="B382" s="5" t="s">
        <v>1668</v>
      </c>
      <c r="C382" s="3" t="s">
        <v>1319</v>
      </c>
      <c r="D382" s="6">
        <v>0.67700000000000005</v>
      </c>
    </row>
    <row r="383" spans="1:4" ht="15.75" x14ac:dyDescent="0.25">
      <c r="A383" s="3">
        <v>3133758</v>
      </c>
      <c r="B383" s="5" t="s">
        <v>1669</v>
      </c>
      <c r="C383" s="3" t="s">
        <v>1330</v>
      </c>
      <c r="D383" s="6">
        <v>0.77600000000000002</v>
      </c>
    </row>
    <row r="384" spans="1:4" ht="15.75" x14ac:dyDescent="0.25">
      <c r="A384" s="3">
        <v>3133808</v>
      </c>
      <c r="B384" s="5" t="s">
        <v>1670</v>
      </c>
      <c r="C384" s="3" t="s">
        <v>1319</v>
      </c>
      <c r="D384" s="6">
        <v>0.75800000000000001</v>
      </c>
    </row>
    <row r="385" spans="1:4" ht="15.75" x14ac:dyDescent="0.25">
      <c r="A385" s="3">
        <v>3133907</v>
      </c>
      <c r="B385" s="5" t="s">
        <v>1671</v>
      </c>
      <c r="C385" s="3" t="s">
        <v>1339</v>
      </c>
      <c r="D385" s="6">
        <v>0.627</v>
      </c>
    </row>
    <row r="386" spans="1:4" ht="15.75" x14ac:dyDescent="0.25">
      <c r="A386" s="3">
        <v>3134004</v>
      </c>
      <c r="B386" s="5" t="s">
        <v>1672</v>
      </c>
      <c r="C386" s="3" t="s">
        <v>1326</v>
      </c>
      <c r="D386" s="6">
        <v>0.6</v>
      </c>
    </row>
    <row r="387" spans="1:4" ht="15.75" x14ac:dyDescent="0.25">
      <c r="A387" s="3">
        <v>3134103</v>
      </c>
      <c r="B387" s="5" t="s">
        <v>1673</v>
      </c>
      <c r="C387" s="3" t="s">
        <v>1334</v>
      </c>
      <c r="D387" s="6">
        <v>0.63500000000000001</v>
      </c>
    </row>
    <row r="388" spans="1:4" ht="15.75" x14ac:dyDescent="0.25">
      <c r="A388" s="3">
        <v>3134202</v>
      </c>
      <c r="B388" s="5" t="s">
        <v>1674</v>
      </c>
      <c r="C388" s="3" t="s">
        <v>1317</v>
      </c>
      <c r="D388" s="6">
        <v>0.73899999999999999</v>
      </c>
    </row>
    <row r="389" spans="1:4" ht="15.75" x14ac:dyDescent="0.25">
      <c r="A389" s="3">
        <v>3134301</v>
      </c>
      <c r="B389" s="5" t="s">
        <v>1675</v>
      </c>
      <c r="C389" s="3" t="s">
        <v>1330</v>
      </c>
      <c r="D389" s="6">
        <v>0.72599999999999998</v>
      </c>
    </row>
    <row r="390" spans="1:4" ht="15.75" x14ac:dyDescent="0.25">
      <c r="A390" s="3">
        <v>3134400</v>
      </c>
      <c r="B390" s="5" t="s">
        <v>1676</v>
      </c>
      <c r="C390" s="3" t="s">
        <v>1328</v>
      </c>
      <c r="D390" s="6">
        <v>0.747</v>
      </c>
    </row>
    <row r="391" spans="1:4" ht="15.75" x14ac:dyDescent="0.25">
      <c r="A391" s="3">
        <v>3134509</v>
      </c>
      <c r="B391" s="5" t="s">
        <v>1677</v>
      </c>
      <c r="C391" s="3" t="s">
        <v>1330</v>
      </c>
      <c r="D391" s="6">
        <v>0.72699999999999998</v>
      </c>
    </row>
    <row r="392" spans="1:4" ht="15.75" x14ac:dyDescent="0.25">
      <c r="A392" s="3">
        <v>3134608</v>
      </c>
      <c r="B392" s="5" t="s">
        <v>1678</v>
      </c>
      <c r="C392" s="3" t="s">
        <v>1356</v>
      </c>
      <c r="D392" s="6">
        <v>0.68100000000000005</v>
      </c>
    </row>
    <row r="393" spans="1:4" ht="15.75" x14ac:dyDescent="0.25">
      <c r="A393" s="3">
        <v>3134707</v>
      </c>
      <c r="B393" s="5" t="s">
        <v>1679</v>
      </c>
      <c r="C393" s="3" t="s">
        <v>1326</v>
      </c>
      <c r="D393" s="6">
        <v>0.62</v>
      </c>
    </row>
    <row r="394" spans="1:4" ht="15.75" x14ac:dyDescent="0.25">
      <c r="A394" s="3">
        <v>3134806</v>
      </c>
      <c r="B394" s="5" t="s">
        <v>1680</v>
      </c>
      <c r="C394" s="3" t="s">
        <v>1330</v>
      </c>
      <c r="D394" s="6">
        <v>0.66800000000000004</v>
      </c>
    </row>
    <row r="395" spans="1:4" ht="15.75" x14ac:dyDescent="0.25">
      <c r="A395" s="3">
        <v>3134905</v>
      </c>
      <c r="B395" s="5" t="s">
        <v>1681</v>
      </c>
      <c r="C395" s="3" t="s">
        <v>1336</v>
      </c>
      <c r="D395" s="6">
        <v>0.71499999999999997</v>
      </c>
    </row>
    <row r="396" spans="1:4" ht="15.75" x14ac:dyDescent="0.25">
      <c r="A396" s="3">
        <v>3135001</v>
      </c>
      <c r="B396" s="5" t="s">
        <v>1682</v>
      </c>
      <c r="C396" s="3" t="s">
        <v>1324</v>
      </c>
      <c r="D396" s="6">
        <v>0.67900000000000005</v>
      </c>
    </row>
    <row r="397" spans="1:4" ht="15.75" x14ac:dyDescent="0.25">
      <c r="A397" s="3">
        <v>3135050</v>
      </c>
      <c r="B397" s="5" t="s">
        <v>1683</v>
      </c>
      <c r="C397" s="3" t="s">
        <v>1387</v>
      </c>
      <c r="D397" s="6">
        <v>0.63800000000000001</v>
      </c>
    </row>
    <row r="398" spans="1:4" ht="15.75" x14ac:dyDescent="0.25">
      <c r="A398" s="3">
        <v>3135076</v>
      </c>
      <c r="B398" s="5" t="s">
        <v>1684</v>
      </c>
      <c r="C398" s="3" t="s">
        <v>1334</v>
      </c>
      <c r="D398" s="6">
        <v>0.60899999999999999</v>
      </c>
    </row>
    <row r="399" spans="1:4" ht="15.75" x14ac:dyDescent="0.25">
      <c r="A399" s="3">
        <v>3135100</v>
      </c>
      <c r="B399" s="5" t="s">
        <v>1685</v>
      </c>
      <c r="C399" s="3" t="s">
        <v>1387</v>
      </c>
      <c r="D399" s="6">
        <v>0.69599999999999995</v>
      </c>
    </row>
    <row r="400" spans="1:4" ht="15.75" x14ac:dyDescent="0.25">
      <c r="A400" s="3">
        <v>3135209</v>
      </c>
      <c r="B400" s="5" t="s">
        <v>1686</v>
      </c>
      <c r="C400" s="3" t="s">
        <v>1387</v>
      </c>
      <c r="D400" s="6">
        <v>0.65800000000000003</v>
      </c>
    </row>
    <row r="401" spans="1:4" ht="15.75" x14ac:dyDescent="0.25">
      <c r="A401" s="3">
        <v>3135308</v>
      </c>
      <c r="B401" s="5" t="s">
        <v>1687</v>
      </c>
      <c r="C401" s="3" t="s">
        <v>1319</v>
      </c>
      <c r="D401" s="6">
        <v>0.72099999999999997</v>
      </c>
    </row>
    <row r="402" spans="1:4" ht="15.75" x14ac:dyDescent="0.25">
      <c r="A402" s="3">
        <v>3135357</v>
      </c>
      <c r="B402" s="5" t="s">
        <v>1688</v>
      </c>
      <c r="C402" s="3" t="s">
        <v>1387</v>
      </c>
      <c r="D402" s="6">
        <v>0.60799999999999998</v>
      </c>
    </row>
    <row r="403" spans="1:4" ht="15.75" x14ac:dyDescent="0.25">
      <c r="A403" s="3">
        <v>3135407</v>
      </c>
      <c r="B403" s="5" t="s">
        <v>1689</v>
      </c>
      <c r="C403" s="3" t="s">
        <v>1339</v>
      </c>
      <c r="D403" s="6">
        <v>0.66100000000000003</v>
      </c>
    </row>
    <row r="404" spans="1:4" ht="15.75" x14ac:dyDescent="0.25">
      <c r="A404" s="3">
        <v>3135456</v>
      </c>
      <c r="B404" s="5" t="s">
        <v>1690</v>
      </c>
      <c r="C404" s="3" t="s">
        <v>1326</v>
      </c>
      <c r="D404" s="6">
        <v>0.624</v>
      </c>
    </row>
    <row r="405" spans="1:4" ht="15.75" x14ac:dyDescent="0.25">
      <c r="A405" s="3">
        <v>3135506</v>
      </c>
      <c r="B405" s="5" t="s">
        <v>1691</v>
      </c>
      <c r="C405" s="3" t="s">
        <v>1321</v>
      </c>
      <c r="D405" s="6">
        <v>0.60099999999999998</v>
      </c>
    </row>
    <row r="406" spans="1:4" ht="15.75" x14ac:dyDescent="0.25">
      <c r="A406" s="3">
        <v>3135605</v>
      </c>
      <c r="B406" s="5" t="s">
        <v>1692</v>
      </c>
      <c r="C406" s="3" t="s">
        <v>1387</v>
      </c>
      <c r="D406" s="6">
        <v>0.64300000000000002</v>
      </c>
    </row>
    <row r="407" spans="1:4" ht="15.75" x14ac:dyDescent="0.25">
      <c r="A407" s="3">
        <v>3135704</v>
      </c>
      <c r="B407" s="5" t="s">
        <v>1693</v>
      </c>
      <c r="C407" s="3" t="s">
        <v>1356</v>
      </c>
      <c r="D407" s="6">
        <v>0.68899999999999995</v>
      </c>
    </row>
    <row r="408" spans="1:4" ht="15.75" x14ac:dyDescent="0.25">
      <c r="A408" s="3">
        <v>3135803</v>
      </c>
      <c r="B408" s="5" t="s">
        <v>1694</v>
      </c>
      <c r="C408" s="3" t="s">
        <v>1326</v>
      </c>
      <c r="D408" s="6">
        <v>0.61499999999999999</v>
      </c>
    </row>
    <row r="409" spans="1:4" ht="15.75" x14ac:dyDescent="0.25">
      <c r="A409" s="3">
        <v>3135902</v>
      </c>
      <c r="B409" s="5" t="s">
        <v>1695</v>
      </c>
      <c r="C409" s="3" t="s">
        <v>1336</v>
      </c>
      <c r="D409" s="6">
        <v>0.65800000000000003</v>
      </c>
    </row>
    <row r="410" spans="1:4" ht="15.75" x14ac:dyDescent="0.25">
      <c r="A410" s="3">
        <v>3136009</v>
      </c>
      <c r="B410" s="5" t="s">
        <v>1696</v>
      </c>
      <c r="C410" s="3" t="s">
        <v>1326</v>
      </c>
      <c r="D410" s="6">
        <v>0.58699999999999997</v>
      </c>
    </row>
    <row r="411" spans="1:4" ht="15.75" x14ac:dyDescent="0.25">
      <c r="A411" s="3">
        <v>3136108</v>
      </c>
      <c r="B411" s="5" t="s">
        <v>1697</v>
      </c>
      <c r="C411" s="3" t="s">
        <v>1324</v>
      </c>
      <c r="D411" s="6">
        <v>0.626</v>
      </c>
    </row>
    <row r="412" spans="1:4" ht="15.75" x14ac:dyDescent="0.25">
      <c r="A412" s="3">
        <v>3136207</v>
      </c>
      <c r="B412" s="5" t="s">
        <v>1698</v>
      </c>
      <c r="C412" s="3" t="s">
        <v>1324</v>
      </c>
      <c r="D412" s="6">
        <v>0.75800000000000001</v>
      </c>
    </row>
    <row r="413" spans="1:4" ht="15.75" x14ac:dyDescent="0.25">
      <c r="A413" s="3">
        <v>3136306</v>
      </c>
      <c r="B413" s="5" t="s">
        <v>1699</v>
      </c>
      <c r="C413" s="3" t="s">
        <v>1363</v>
      </c>
      <c r="D413" s="6">
        <v>0.69699999999999995</v>
      </c>
    </row>
    <row r="414" spans="1:4" ht="15.75" x14ac:dyDescent="0.25">
      <c r="A414" s="3">
        <v>3136405</v>
      </c>
      <c r="B414" s="5" t="s">
        <v>1700</v>
      </c>
      <c r="C414" s="3" t="s">
        <v>1387</v>
      </c>
      <c r="D414" s="6">
        <v>0.63700000000000001</v>
      </c>
    </row>
    <row r="415" spans="1:4" ht="15.75" x14ac:dyDescent="0.25">
      <c r="A415" s="3">
        <v>3136504</v>
      </c>
      <c r="B415" s="5" t="s">
        <v>1701</v>
      </c>
      <c r="C415" s="3" t="s">
        <v>1326</v>
      </c>
      <c r="D415" s="6">
        <v>0.628</v>
      </c>
    </row>
    <row r="416" spans="1:4" ht="15.75" x14ac:dyDescent="0.25">
      <c r="A416" s="3">
        <v>3136520</v>
      </c>
      <c r="B416" s="5" t="s">
        <v>1702</v>
      </c>
      <c r="C416" s="3" t="s">
        <v>1326</v>
      </c>
      <c r="D416" s="6">
        <v>0.63200000000000001</v>
      </c>
    </row>
    <row r="417" spans="1:4" ht="15.75" x14ac:dyDescent="0.25">
      <c r="A417" s="3">
        <v>3136553</v>
      </c>
      <c r="B417" s="5" t="s">
        <v>1703</v>
      </c>
      <c r="C417" s="3" t="s">
        <v>1334</v>
      </c>
      <c r="D417" s="6">
        <v>0.61699999999999999</v>
      </c>
    </row>
    <row r="418" spans="1:4" ht="15.75" x14ac:dyDescent="0.25">
      <c r="A418" s="3">
        <v>3136579</v>
      </c>
      <c r="B418" s="5" t="s">
        <v>1704</v>
      </c>
      <c r="C418" s="3" t="s">
        <v>1387</v>
      </c>
      <c r="D418" s="6">
        <v>0.56399999999999995</v>
      </c>
    </row>
    <row r="419" spans="1:4" ht="15.75" x14ac:dyDescent="0.25">
      <c r="A419" s="3">
        <v>3136652</v>
      </c>
      <c r="B419" s="5" t="s">
        <v>1705</v>
      </c>
      <c r="C419" s="3" t="s">
        <v>1356</v>
      </c>
      <c r="D419" s="6">
        <v>0.71699999999999997</v>
      </c>
    </row>
    <row r="420" spans="1:4" ht="15.75" x14ac:dyDescent="0.25">
      <c r="A420" s="3">
        <v>3136702</v>
      </c>
      <c r="B420" s="5" t="s">
        <v>42</v>
      </c>
      <c r="C420" s="3" t="s">
        <v>1321</v>
      </c>
      <c r="D420" s="6">
        <v>0.77800000000000002</v>
      </c>
    </row>
    <row r="421" spans="1:4" ht="15.75" x14ac:dyDescent="0.25">
      <c r="A421" s="3">
        <v>3136801</v>
      </c>
      <c r="B421" s="5" t="s">
        <v>1706</v>
      </c>
      <c r="C421" s="3" t="s">
        <v>1387</v>
      </c>
      <c r="D421" s="6">
        <v>0.66900000000000004</v>
      </c>
    </row>
    <row r="422" spans="1:4" ht="15.75" x14ac:dyDescent="0.25">
      <c r="A422" s="3">
        <v>3136900</v>
      </c>
      <c r="B422" s="5" t="s">
        <v>1707</v>
      </c>
      <c r="C422" s="3" t="s">
        <v>1330</v>
      </c>
      <c r="D422" s="6">
        <v>0.72299999999999998</v>
      </c>
    </row>
    <row r="423" spans="1:4" ht="15.75" x14ac:dyDescent="0.25">
      <c r="A423" s="3">
        <v>3136959</v>
      </c>
      <c r="B423" s="5" t="s">
        <v>1708</v>
      </c>
      <c r="C423" s="3" t="s">
        <v>1387</v>
      </c>
      <c r="D423" s="6">
        <v>0.59199999999999997</v>
      </c>
    </row>
    <row r="424" spans="1:4" ht="15.75" x14ac:dyDescent="0.25">
      <c r="A424" s="3">
        <v>3137007</v>
      </c>
      <c r="B424" s="5" t="s">
        <v>1709</v>
      </c>
      <c r="C424" s="3" t="s">
        <v>1326</v>
      </c>
      <c r="D424" s="6">
        <v>0.54100000000000004</v>
      </c>
    </row>
    <row r="425" spans="1:4" ht="15.75" x14ac:dyDescent="0.25">
      <c r="A425" s="3">
        <v>3137106</v>
      </c>
      <c r="B425" s="5" t="s">
        <v>1710</v>
      </c>
      <c r="C425" s="3" t="s">
        <v>1363</v>
      </c>
      <c r="D425" s="6">
        <v>0.71799999999999997</v>
      </c>
    </row>
    <row r="426" spans="1:4" ht="15.75" x14ac:dyDescent="0.25">
      <c r="A426" s="3">
        <v>3137205</v>
      </c>
      <c r="B426" s="5" t="s">
        <v>1711</v>
      </c>
      <c r="C426" s="3" t="s">
        <v>1319</v>
      </c>
      <c r="D426" s="6">
        <v>0.73199999999999998</v>
      </c>
    </row>
    <row r="427" spans="1:4" ht="15.75" x14ac:dyDescent="0.25">
      <c r="A427" s="3">
        <v>3137304</v>
      </c>
      <c r="B427" s="5" t="s">
        <v>1712</v>
      </c>
      <c r="C427" s="3" t="s">
        <v>1387</v>
      </c>
      <c r="D427" s="6">
        <v>0.63400000000000001</v>
      </c>
    </row>
    <row r="428" spans="1:4" ht="15.75" x14ac:dyDescent="0.25">
      <c r="A428" s="3">
        <v>3137403</v>
      </c>
      <c r="B428" s="5" t="s">
        <v>1713</v>
      </c>
      <c r="C428" s="3" t="s">
        <v>1339</v>
      </c>
      <c r="D428" s="6">
        <v>0.67600000000000005</v>
      </c>
    </row>
    <row r="429" spans="1:4" ht="15.75" x14ac:dyDescent="0.25">
      <c r="A429" s="3">
        <v>3137502</v>
      </c>
      <c r="B429" s="5" t="s">
        <v>1714</v>
      </c>
      <c r="C429" s="3" t="s">
        <v>1363</v>
      </c>
      <c r="D429" s="6">
        <v>0.70299999999999996</v>
      </c>
    </row>
    <row r="430" spans="1:4" ht="15.75" x14ac:dyDescent="0.25">
      <c r="A430" s="3">
        <v>3137536</v>
      </c>
      <c r="B430" s="5" t="s">
        <v>1715</v>
      </c>
      <c r="C430" s="3" t="s">
        <v>1363</v>
      </c>
      <c r="D430" s="6">
        <v>0.67900000000000005</v>
      </c>
    </row>
    <row r="431" spans="1:4" ht="15.75" x14ac:dyDescent="0.25">
      <c r="A431" s="3">
        <v>3137601</v>
      </c>
      <c r="B431" s="5" t="s">
        <v>1070</v>
      </c>
      <c r="C431" s="3" t="s">
        <v>1356</v>
      </c>
      <c r="D431" s="6">
        <v>0.77700000000000002</v>
      </c>
    </row>
    <row r="432" spans="1:4" ht="15.75" x14ac:dyDescent="0.25">
      <c r="A432" s="3">
        <v>3137700</v>
      </c>
      <c r="B432" s="5" t="s">
        <v>1716</v>
      </c>
      <c r="C432" s="3" t="s">
        <v>1321</v>
      </c>
      <c r="D432" s="6">
        <v>0.66100000000000003</v>
      </c>
    </row>
    <row r="433" spans="1:4" ht="15.75" x14ac:dyDescent="0.25">
      <c r="A433" s="3">
        <v>3137809</v>
      </c>
      <c r="B433" s="5" t="s">
        <v>679</v>
      </c>
      <c r="C433" s="3" t="s">
        <v>1336</v>
      </c>
      <c r="D433" s="6">
        <v>0.71099999999999997</v>
      </c>
    </row>
    <row r="434" spans="1:4" ht="15.75" x14ac:dyDescent="0.25">
      <c r="A434" s="3">
        <v>3137908</v>
      </c>
      <c r="B434" s="5" t="s">
        <v>1717</v>
      </c>
      <c r="C434" s="3" t="s">
        <v>1339</v>
      </c>
      <c r="D434" s="6">
        <v>0.65500000000000003</v>
      </c>
    </row>
    <row r="435" spans="1:4" ht="15.75" x14ac:dyDescent="0.25">
      <c r="A435" s="3">
        <v>3138005</v>
      </c>
      <c r="B435" s="5" t="s">
        <v>1718</v>
      </c>
      <c r="C435" s="3" t="s">
        <v>1321</v>
      </c>
      <c r="D435" s="6">
        <v>0.71399999999999997</v>
      </c>
    </row>
    <row r="436" spans="1:4" ht="15.75" x14ac:dyDescent="0.25">
      <c r="A436" s="3">
        <v>3138104</v>
      </c>
      <c r="B436" s="5" t="s">
        <v>1719</v>
      </c>
      <c r="C436" s="3" t="s">
        <v>1387</v>
      </c>
      <c r="D436" s="6">
        <v>0.629</v>
      </c>
    </row>
    <row r="437" spans="1:4" ht="15.75" x14ac:dyDescent="0.25">
      <c r="A437" s="3">
        <v>3138203</v>
      </c>
      <c r="B437" s="5" t="s">
        <v>954</v>
      </c>
      <c r="C437" s="3" t="s">
        <v>1330</v>
      </c>
      <c r="D437" s="6">
        <v>0.78200000000000003</v>
      </c>
    </row>
    <row r="438" spans="1:4" ht="15.75" x14ac:dyDescent="0.25">
      <c r="A438" s="3">
        <v>3138302</v>
      </c>
      <c r="B438" s="5" t="s">
        <v>1720</v>
      </c>
      <c r="C438" s="3" t="s">
        <v>1319</v>
      </c>
      <c r="D438" s="6">
        <v>0.71</v>
      </c>
    </row>
    <row r="439" spans="1:4" ht="15.75" x14ac:dyDescent="0.25">
      <c r="A439" s="3">
        <v>3138351</v>
      </c>
      <c r="B439" s="5" t="s">
        <v>1721</v>
      </c>
      <c r="C439" s="3" t="s">
        <v>1326</v>
      </c>
      <c r="D439" s="6">
        <v>0.67</v>
      </c>
    </row>
    <row r="440" spans="1:4" ht="15.75" x14ac:dyDescent="0.25">
      <c r="A440" s="3">
        <v>3138401</v>
      </c>
      <c r="B440" s="5" t="s">
        <v>1722</v>
      </c>
      <c r="C440" s="3" t="s">
        <v>1321</v>
      </c>
      <c r="D440" s="6">
        <v>0.72599999999999998</v>
      </c>
    </row>
    <row r="441" spans="1:4" ht="15.75" x14ac:dyDescent="0.25">
      <c r="A441" s="3">
        <v>3138500</v>
      </c>
      <c r="B441" s="5" t="s">
        <v>1723</v>
      </c>
      <c r="C441" s="3" t="s">
        <v>1321</v>
      </c>
      <c r="D441" s="6">
        <v>0.67200000000000004</v>
      </c>
    </row>
    <row r="442" spans="1:4" ht="15.75" x14ac:dyDescent="0.25">
      <c r="A442" s="3">
        <v>3138609</v>
      </c>
      <c r="B442" s="5" t="s">
        <v>1724</v>
      </c>
      <c r="C442" s="3" t="s">
        <v>1321</v>
      </c>
      <c r="D442" s="6">
        <v>0.71</v>
      </c>
    </row>
    <row r="443" spans="1:4" ht="15.75" x14ac:dyDescent="0.25">
      <c r="A443" s="3">
        <v>3138625</v>
      </c>
      <c r="B443" s="5" t="s">
        <v>1725</v>
      </c>
      <c r="C443" s="3" t="s">
        <v>1328</v>
      </c>
      <c r="D443" s="6">
        <v>0.71</v>
      </c>
    </row>
    <row r="444" spans="1:4" ht="15.75" x14ac:dyDescent="0.25">
      <c r="A444" s="3">
        <v>3138658</v>
      </c>
      <c r="B444" s="5" t="s">
        <v>1726</v>
      </c>
      <c r="C444" s="3" t="s">
        <v>1387</v>
      </c>
      <c r="D444" s="6">
        <v>0.64600000000000002</v>
      </c>
    </row>
    <row r="445" spans="1:4" ht="15.75" x14ac:dyDescent="0.25">
      <c r="A445" s="3">
        <v>3138674</v>
      </c>
      <c r="B445" s="5" t="s">
        <v>1727</v>
      </c>
      <c r="C445" s="3" t="s">
        <v>1321</v>
      </c>
      <c r="D445" s="6">
        <v>0.60799999999999998</v>
      </c>
    </row>
    <row r="446" spans="1:4" ht="15.75" x14ac:dyDescent="0.25">
      <c r="A446" s="3">
        <v>3138682</v>
      </c>
      <c r="B446" s="5" t="s">
        <v>1728</v>
      </c>
      <c r="C446" s="3" t="s">
        <v>1387</v>
      </c>
      <c r="D446" s="6">
        <v>0.61399999999999999</v>
      </c>
    </row>
    <row r="447" spans="1:4" ht="15.75" x14ac:dyDescent="0.25">
      <c r="A447" s="3">
        <v>3138708</v>
      </c>
      <c r="B447" s="5" t="s">
        <v>1729</v>
      </c>
      <c r="C447" s="3" t="s">
        <v>1330</v>
      </c>
      <c r="D447" s="6">
        <v>0.67800000000000005</v>
      </c>
    </row>
    <row r="448" spans="1:4" ht="15.75" x14ac:dyDescent="0.25">
      <c r="A448" s="3">
        <v>3138807</v>
      </c>
      <c r="B448" s="5" t="s">
        <v>1730</v>
      </c>
      <c r="C448" s="3" t="s">
        <v>1319</v>
      </c>
      <c r="D448" s="6">
        <v>0.72399999999999998</v>
      </c>
    </row>
    <row r="449" spans="1:4" ht="15.75" x14ac:dyDescent="0.25">
      <c r="A449" s="3">
        <v>3138906</v>
      </c>
      <c r="B449" s="5" t="s">
        <v>1731</v>
      </c>
      <c r="C449" s="3" t="s">
        <v>1326</v>
      </c>
      <c r="D449" s="6">
        <v>0.64</v>
      </c>
    </row>
    <row r="450" spans="1:4" ht="15.75" x14ac:dyDescent="0.25">
      <c r="A450" s="3">
        <v>3139003</v>
      </c>
      <c r="B450" s="5" t="s">
        <v>1732</v>
      </c>
      <c r="C450" s="3" t="s">
        <v>1330</v>
      </c>
      <c r="D450" s="6">
        <v>0.71499999999999997</v>
      </c>
    </row>
    <row r="451" spans="1:4" ht="15.75" x14ac:dyDescent="0.25">
      <c r="A451" s="3">
        <v>3139102</v>
      </c>
      <c r="B451" s="5" t="s">
        <v>1733</v>
      </c>
      <c r="C451" s="3" t="s">
        <v>1339</v>
      </c>
      <c r="D451" s="6">
        <v>0.69899999999999995</v>
      </c>
    </row>
    <row r="452" spans="1:4" ht="15.75" x14ac:dyDescent="0.25">
      <c r="A452" s="3">
        <v>3139201</v>
      </c>
      <c r="B452" s="5" t="s">
        <v>1734</v>
      </c>
      <c r="C452" s="3" t="s">
        <v>1326</v>
      </c>
      <c r="D452" s="6">
        <v>0.61799999999999999</v>
      </c>
    </row>
    <row r="453" spans="1:4" ht="15.75" x14ac:dyDescent="0.25">
      <c r="A453" s="3">
        <v>3139250</v>
      </c>
      <c r="B453" s="5" t="s">
        <v>1735</v>
      </c>
      <c r="C453" s="3" t="s">
        <v>1387</v>
      </c>
      <c r="D453" s="6">
        <v>0.61799999999999999</v>
      </c>
    </row>
    <row r="454" spans="1:4" ht="15.75" x14ac:dyDescent="0.25">
      <c r="A454" s="3">
        <v>3139300</v>
      </c>
      <c r="B454" s="5" t="s">
        <v>1736</v>
      </c>
      <c r="C454" s="3" t="s">
        <v>1387</v>
      </c>
      <c r="D454" s="6">
        <v>0.64200000000000002</v>
      </c>
    </row>
    <row r="455" spans="1:4" ht="15.75" x14ac:dyDescent="0.25">
      <c r="A455" s="3">
        <v>3139409</v>
      </c>
      <c r="B455" s="5" t="s">
        <v>1737</v>
      </c>
      <c r="C455" s="3" t="s">
        <v>1321</v>
      </c>
      <c r="D455" s="6">
        <v>0.68899999999999995</v>
      </c>
    </row>
    <row r="456" spans="1:4" ht="15.75" x14ac:dyDescent="0.25">
      <c r="A456" s="3">
        <v>3139508</v>
      </c>
      <c r="B456" s="5" t="s">
        <v>1738</v>
      </c>
      <c r="C456" s="3" t="s">
        <v>1321</v>
      </c>
      <c r="D456" s="6">
        <v>0.69699999999999995</v>
      </c>
    </row>
    <row r="457" spans="1:4" ht="15.75" x14ac:dyDescent="0.25">
      <c r="A457" s="3">
        <v>3139607</v>
      </c>
      <c r="B457" s="5" t="s">
        <v>1739</v>
      </c>
      <c r="C457" s="3" t="s">
        <v>1334</v>
      </c>
      <c r="D457" s="6">
        <v>0.67500000000000004</v>
      </c>
    </row>
    <row r="458" spans="1:4" ht="15.75" x14ac:dyDescent="0.25">
      <c r="A458" s="3">
        <v>3139805</v>
      </c>
      <c r="B458" s="5" t="s">
        <v>1740</v>
      </c>
      <c r="C458" s="3" t="s">
        <v>1321</v>
      </c>
      <c r="D458" s="6">
        <v>0.68400000000000005</v>
      </c>
    </row>
    <row r="459" spans="1:4" ht="15.75" x14ac:dyDescent="0.25">
      <c r="A459" s="3">
        <v>3139706</v>
      </c>
      <c r="B459" s="5" t="s">
        <v>1741</v>
      </c>
      <c r="C459" s="3" t="s">
        <v>1319</v>
      </c>
      <c r="D459" s="6">
        <v>0.67200000000000004</v>
      </c>
    </row>
    <row r="460" spans="1:4" ht="15.75" x14ac:dyDescent="0.25">
      <c r="A460" s="3">
        <v>3139904</v>
      </c>
      <c r="B460" s="5" t="s">
        <v>1742</v>
      </c>
      <c r="C460" s="3" t="s">
        <v>1336</v>
      </c>
      <c r="D460" s="6">
        <v>0.70199999999999996</v>
      </c>
    </row>
    <row r="461" spans="1:4" ht="15.75" x14ac:dyDescent="0.25">
      <c r="A461" s="3">
        <v>3140001</v>
      </c>
      <c r="B461" s="5" t="s">
        <v>11</v>
      </c>
      <c r="C461" s="3" t="s">
        <v>1356</v>
      </c>
      <c r="D461" s="6">
        <v>0.74199999999999999</v>
      </c>
    </row>
    <row r="462" spans="1:4" ht="15.75" x14ac:dyDescent="0.25">
      <c r="A462" s="3">
        <v>3140100</v>
      </c>
      <c r="B462" s="5" t="s">
        <v>1743</v>
      </c>
      <c r="C462" s="3" t="s">
        <v>1334</v>
      </c>
      <c r="D462" s="6">
        <v>0.61499999999999999</v>
      </c>
    </row>
    <row r="463" spans="1:4" ht="15.75" x14ac:dyDescent="0.25">
      <c r="A463" s="3">
        <v>3140159</v>
      </c>
      <c r="B463" s="5" t="s">
        <v>1744</v>
      </c>
      <c r="C463" s="3" t="s">
        <v>1356</v>
      </c>
      <c r="D463" s="6">
        <v>0.69899999999999995</v>
      </c>
    </row>
    <row r="464" spans="1:4" ht="15.75" x14ac:dyDescent="0.25">
      <c r="A464" s="3">
        <v>3140209</v>
      </c>
      <c r="B464" s="5" t="s">
        <v>1745</v>
      </c>
      <c r="C464" s="3" t="s">
        <v>1321</v>
      </c>
      <c r="D464" s="6">
        <v>0.68</v>
      </c>
    </row>
    <row r="465" spans="1:4" ht="15.75" x14ac:dyDescent="0.25">
      <c r="A465" s="3">
        <v>3140308</v>
      </c>
      <c r="B465" s="5" t="s">
        <v>1746</v>
      </c>
      <c r="C465" s="3" t="s">
        <v>1324</v>
      </c>
      <c r="D465" s="6">
        <v>0.65700000000000003</v>
      </c>
    </row>
    <row r="466" spans="1:4" ht="15.75" x14ac:dyDescent="0.25">
      <c r="A466" s="3">
        <v>3140407</v>
      </c>
      <c r="B466" s="5" t="s">
        <v>1747</v>
      </c>
      <c r="C466" s="3" t="s">
        <v>1336</v>
      </c>
      <c r="D466" s="6">
        <v>0.65</v>
      </c>
    </row>
    <row r="467" spans="1:4" ht="15.75" x14ac:dyDescent="0.25">
      <c r="A467" s="3">
        <v>3140506</v>
      </c>
      <c r="B467" s="5" t="s">
        <v>1748</v>
      </c>
      <c r="C467" s="3" t="s">
        <v>1319</v>
      </c>
      <c r="D467" s="6">
        <v>0.66900000000000004</v>
      </c>
    </row>
    <row r="468" spans="1:4" ht="15.75" x14ac:dyDescent="0.25">
      <c r="A468" s="3">
        <v>3140530</v>
      </c>
      <c r="B468" s="5" t="s">
        <v>1749</v>
      </c>
      <c r="C468" s="3" t="s">
        <v>1321</v>
      </c>
      <c r="D468" s="6">
        <v>0.63500000000000001</v>
      </c>
    </row>
    <row r="469" spans="1:4" ht="15.75" x14ac:dyDescent="0.25">
      <c r="A469" s="3">
        <v>3140555</v>
      </c>
      <c r="B469" s="5" t="s">
        <v>1750</v>
      </c>
      <c r="C469" s="3" t="s">
        <v>1326</v>
      </c>
      <c r="D469" s="6">
        <v>0.58099999999999996</v>
      </c>
    </row>
    <row r="470" spans="1:4" ht="15.75" x14ac:dyDescent="0.25">
      <c r="A470" s="3">
        <v>3140605</v>
      </c>
      <c r="B470" s="5" t="s">
        <v>1751</v>
      </c>
      <c r="C470" s="3" t="s">
        <v>1334</v>
      </c>
      <c r="D470" s="6">
        <v>0.59699999999999998</v>
      </c>
    </row>
    <row r="471" spans="1:4" ht="15.75" x14ac:dyDescent="0.25">
      <c r="A471" s="3">
        <v>3140704</v>
      </c>
      <c r="B471" s="5" t="s">
        <v>1752</v>
      </c>
      <c r="C471" s="3" t="s">
        <v>1356</v>
      </c>
      <c r="D471" s="6">
        <v>0.70399999999999996</v>
      </c>
    </row>
    <row r="472" spans="1:4" ht="15.75" x14ac:dyDescent="0.25">
      <c r="A472" s="3">
        <v>3171501</v>
      </c>
      <c r="B472" s="5" t="s">
        <v>1753</v>
      </c>
      <c r="C472" s="3" t="s">
        <v>1334</v>
      </c>
      <c r="D472" s="6">
        <v>0.61199999999999999</v>
      </c>
    </row>
    <row r="473" spans="1:4" ht="15.75" x14ac:dyDescent="0.25">
      <c r="A473" s="3">
        <v>3140803</v>
      </c>
      <c r="B473" s="5" t="s">
        <v>1754</v>
      </c>
      <c r="C473" s="3" t="s">
        <v>1321</v>
      </c>
      <c r="D473" s="6">
        <v>0.72</v>
      </c>
    </row>
    <row r="474" spans="1:4" ht="15.75" x14ac:dyDescent="0.25">
      <c r="A474" s="3">
        <v>3140852</v>
      </c>
      <c r="B474" s="5" t="s">
        <v>1755</v>
      </c>
      <c r="C474" s="3" t="s">
        <v>1387</v>
      </c>
      <c r="D474" s="6">
        <v>0.61599999999999999</v>
      </c>
    </row>
    <row r="475" spans="1:4" ht="15.75" x14ac:dyDescent="0.25">
      <c r="A475" s="3">
        <v>3140902</v>
      </c>
      <c r="B475" s="5" t="s">
        <v>1756</v>
      </c>
      <c r="C475" s="3" t="s">
        <v>1321</v>
      </c>
      <c r="D475" s="6">
        <v>0.63100000000000001</v>
      </c>
    </row>
    <row r="476" spans="1:4" ht="15.75" x14ac:dyDescent="0.25">
      <c r="A476" s="3">
        <v>3141009</v>
      </c>
      <c r="B476" s="5" t="s">
        <v>1757</v>
      </c>
      <c r="C476" s="3" t="s">
        <v>1387</v>
      </c>
      <c r="D476" s="6">
        <v>0.66200000000000003</v>
      </c>
    </row>
    <row r="477" spans="1:4" ht="15.75" x14ac:dyDescent="0.25">
      <c r="A477" s="3">
        <v>3141108</v>
      </c>
      <c r="B477" s="5" t="s">
        <v>535</v>
      </c>
      <c r="C477" s="3" t="s">
        <v>1356</v>
      </c>
      <c r="D477" s="6">
        <v>0.73099999999999998</v>
      </c>
    </row>
    <row r="478" spans="1:4" ht="15.75" x14ac:dyDescent="0.25">
      <c r="A478" s="3">
        <v>3141207</v>
      </c>
      <c r="B478" s="5" t="s">
        <v>1758</v>
      </c>
      <c r="C478" s="3" t="s">
        <v>1363</v>
      </c>
      <c r="D478" s="6">
        <v>0.70699999999999996</v>
      </c>
    </row>
    <row r="479" spans="1:4" ht="15.75" x14ac:dyDescent="0.25">
      <c r="A479" s="3">
        <v>3141306</v>
      </c>
      <c r="B479" s="5" t="s">
        <v>1759</v>
      </c>
      <c r="C479" s="3" t="s">
        <v>1319</v>
      </c>
      <c r="D479" s="6">
        <v>0.71099999999999997</v>
      </c>
    </row>
    <row r="480" spans="1:4" ht="15.75" x14ac:dyDescent="0.25">
      <c r="A480" s="3">
        <v>3141405</v>
      </c>
      <c r="B480" s="5" t="s">
        <v>1760</v>
      </c>
      <c r="C480" s="3" t="s">
        <v>1326</v>
      </c>
      <c r="D480" s="6">
        <v>0.624</v>
      </c>
    </row>
    <row r="481" spans="1:4" ht="15.75" x14ac:dyDescent="0.25">
      <c r="A481" s="3">
        <v>3141504</v>
      </c>
      <c r="B481" s="5" t="s">
        <v>1761</v>
      </c>
      <c r="C481" s="3" t="s">
        <v>1334</v>
      </c>
      <c r="D481" s="6">
        <v>0.626</v>
      </c>
    </row>
    <row r="482" spans="1:4" ht="15.75" x14ac:dyDescent="0.25">
      <c r="A482" s="3">
        <v>3141603</v>
      </c>
      <c r="B482" s="5" t="s">
        <v>1762</v>
      </c>
      <c r="C482" s="3" t="s">
        <v>1321</v>
      </c>
      <c r="D482" s="6">
        <v>0.66400000000000003</v>
      </c>
    </row>
    <row r="483" spans="1:4" ht="15.75" x14ac:dyDescent="0.25">
      <c r="A483" s="3">
        <v>3141702</v>
      </c>
      <c r="B483" s="5" t="s">
        <v>1763</v>
      </c>
      <c r="C483" s="3" t="s">
        <v>1324</v>
      </c>
      <c r="D483" s="6">
        <v>0.65600000000000003</v>
      </c>
    </row>
    <row r="484" spans="1:4" ht="15.75" x14ac:dyDescent="0.25">
      <c r="A484" s="3">
        <v>3141801</v>
      </c>
      <c r="B484" s="5" t="s">
        <v>278</v>
      </c>
      <c r="C484" s="3" t="s">
        <v>1326</v>
      </c>
      <c r="D484" s="6">
        <v>0.63300000000000001</v>
      </c>
    </row>
    <row r="485" spans="1:4" ht="15.75" x14ac:dyDescent="0.25">
      <c r="A485" s="3">
        <v>3141900</v>
      </c>
      <c r="B485" s="5" t="s">
        <v>1764</v>
      </c>
      <c r="C485" s="3" t="s">
        <v>1336</v>
      </c>
      <c r="D485" s="6">
        <v>0.65800000000000003</v>
      </c>
    </row>
    <row r="486" spans="1:4" ht="15.75" x14ac:dyDescent="0.25">
      <c r="A486" s="3">
        <v>3142007</v>
      </c>
      <c r="B486" s="5" t="s">
        <v>1765</v>
      </c>
      <c r="C486" s="3" t="s">
        <v>1387</v>
      </c>
      <c r="D486" s="6">
        <v>0.66500000000000004</v>
      </c>
    </row>
    <row r="487" spans="1:4" ht="15.75" x14ac:dyDescent="0.25">
      <c r="A487" s="3">
        <v>3142106</v>
      </c>
      <c r="B487" s="5" t="s">
        <v>1766</v>
      </c>
      <c r="C487" s="3" t="s">
        <v>1321</v>
      </c>
      <c r="D487" s="6">
        <v>0.66300000000000003</v>
      </c>
    </row>
    <row r="488" spans="1:4" ht="15.75" x14ac:dyDescent="0.25">
      <c r="A488" s="3">
        <v>3142205</v>
      </c>
      <c r="B488" s="5" t="s">
        <v>1767</v>
      </c>
      <c r="C488" s="3" t="s">
        <v>1321</v>
      </c>
      <c r="D488" s="6">
        <v>0.68</v>
      </c>
    </row>
    <row r="489" spans="1:4" ht="15.75" x14ac:dyDescent="0.25">
      <c r="A489" s="3">
        <v>3142254</v>
      </c>
      <c r="B489" s="5" t="s">
        <v>1768</v>
      </c>
      <c r="C489" s="3" t="s">
        <v>1387</v>
      </c>
      <c r="D489" s="6">
        <v>0.59299999999999997</v>
      </c>
    </row>
    <row r="490" spans="1:4" ht="15.75" x14ac:dyDescent="0.25">
      <c r="A490" s="3">
        <v>3142304</v>
      </c>
      <c r="B490" s="5" t="s">
        <v>1769</v>
      </c>
      <c r="C490" s="3" t="s">
        <v>1356</v>
      </c>
      <c r="D490" s="6">
        <v>0.63800000000000001</v>
      </c>
    </row>
    <row r="491" spans="1:4" ht="15.75" x14ac:dyDescent="0.25">
      <c r="A491" s="3">
        <v>3142403</v>
      </c>
      <c r="B491" s="5" t="s">
        <v>1770</v>
      </c>
      <c r="C491" s="3" t="s">
        <v>1319</v>
      </c>
      <c r="D491" s="6">
        <v>0.72099999999999997</v>
      </c>
    </row>
    <row r="492" spans="1:4" ht="15.75" x14ac:dyDescent="0.25">
      <c r="A492" s="3">
        <v>3142502</v>
      </c>
      <c r="B492" s="5" t="s">
        <v>1771</v>
      </c>
      <c r="C492" s="3" t="s">
        <v>1356</v>
      </c>
      <c r="D492" s="6">
        <v>0.65</v>
      </c>
    </row>
    <row r="493" spans="1:4" ht="15.75" x14ac:dyDescent="0.25">
      <c r="A493" s="3">
        <v>3142601</v>
      </c>
      <c r="B493" s="5" t="s">
        <v>1772</v>
      </c>
      <c r="C493" s="3" t="s">
        <v>1330</v>
      </c>
      <c r="D493" s="6">
        <v>0.72099999999999997</v>
      </c>
    </row>
    <row r="494" spans="1:4" ht="15.75" x14ac:dyDescent="0.25">
      <c r="A494" s="3">
        <v>3142700</v>
      </c>
      <c r="B494" s="5" t="s">
        <v>1773</v>
      </c>
      <c r="C494" s="3" t="s">
        <v>1387</v>
      </c>
      <c r="D494" s="6">
        <v>0.61299999999999999</v>
      </c>
    </row>
    <row r="495" spans="1:4" ht="15.75" x14ac:dyDescent="0.25">
      <c r="A495" s="3">
        <v>3142809</v>
      </c>
      <c r="B495" s="5" t="s">
        <v>1774</v>
      </c>
      <c r="C495" s="3" t="s">
        <v>1317</v>
      </c>
      <c r="D495" s="6">
        <v>0.67400000000000004</v>
      </c>
    </row>
    <row r="496" spans="1:4" ht="15.75" x14ac:dyDescent="0.25">
      <c r="A496" s="3">
        <v>3142908</v>
      </c>
      <c r="B496" s="5" t="s">
        <v>1775</v>
      </c>
      <c r="C496" s="3" t="s">
        <v>1387</v>
      </c>
      <c r="D496" s="6">
        <v>0.65900000000000003</v>
      </c>
    </row>
    <row r="497" spans="1:4" ht="15.75" x14ac:dyDescent="0.25">
      <c r="A497" s="3">
        <v>3143005</v>
      </c>
      <c r="B497" s="5" t="s">
        <v>208</v>
      </c>
      <c r="C497" s="3" t="s">
        <v>1330</v>
      </c>
      <c r="D497" s="6">
        <v>0.68799999999999994</v>
      </c>
    </row>
    <row r="498" spans="1:4" ht="15.75" x14ac:dyDescent="0.25">
      <c r="A498" s="3">
        <v>3143104</v>
      </c>
      <c r="B498" s="5" t="s">
        <v>1776</v>
      </c>
      <c r="C498" s="3" t="s">
        <v>1317</v>
      </c>
      <c r="D498" s="6">
        <v>0.72799999999999998</v>
      </c>
    </row>
    <row r="499" spans="1:4" ht="15.75" x14ac:dyDescent="0.25">
      <c r="A499" s="3">
        <v>3143153</v>
      </c>
      <c r="B499" s="5" t="s">
        <v>1777</v>
      </c>
      <c r="C499" s="3" t="s">
        <v>1326</v>
      </c>
      <c r="D499" s="6">
        <v>0.54100000000000004</v>
      </c>
    </row>
    <row r="500" spans="1:4" ht="15.75" x14ac:dyDescent="0.25">
      <c r="A500" s="3">
        <v>3143203</v>
      </c>
      <c r="B500" s="5" t="s">
        <v>1778</v>
      </c>
      <c r="C500" s="3" t="s">
        <v>1330</v>
      </c>
      <c r="D500" s="6">
        <v>0.71</v>
      </c>
    </row>
    <row r="501" spans="1:4" ht="15.75" x14ac:dyDescent="0.25">
      <c r="A501" s="3">
        <v>3143401</v>
      </c>
      <c r="B501" s="5" t="s">
        <v>1779</v>
      </c>
      <c r="C501" s="3" t="s">
        <v>1336</v>
      </c>
      <c r="D501" s="6">
        <v>0.72399999999999998</v>
      </c>
    </row>
    <row r="502" spans="1:4" ht="15.75" x14ac:dyDescent="0.25">
      <c r="A502" s="3">
        <v>3143302</v>
      </c>
      <c r="B502" s="5" t="s">
        <v>29</v>
      </c>
      <c r="C502" s="3" t="s">
        <v>1387</v>
      </c>
      <c r="D502" s="6">
        <v>0.77</v>
      </c>
    </row>
    <row r="503" spans="1:4" ht="15.75" x14ac:dyDescent="0.25">
      <c r="A503" s="3">
        <v>3143450</v>
      </c>
      <c r="B503" s="5" t="s">
        <v>1780</v>
      </c>
      <c r="C503" s="3" t="s">
        <v>1387</v>
      </c>
      <c r="D503" s="6">
        <v>0.58699999999999997</v>
      </c>
    </row>
    <row r="504" spans="1:4" ht="15.75" x14ac:dyDescent="0.25">
      <c r="A504" s="3">
        <v>3143500</v>
      </c>
      <c r="B504" s="5" t="s">
        <v>1781</v>
      </c>
      <c r="C504" s="3" t="s">
        <v>1319</v>
      </c>
      <c r="D504" s="6">
        <v>0.69599999999999995</v>
      </c>
    </row>
    <row r="505" spans="1:4" ht="15.75" x14ac:dyDescent="0.25">
      <c r="A505" s="3">
        <v>3143609</v>
      </c>
      <c r="B505" s="5" t="s">
        <v>1782</v>
      </c>
      <c r="C505" s="3" t="s">
        <v>1356</v>
      </c>
      <c r="D505" s="6">
        <v>0.64800000000000002</v>
      </c>
    </row>
    <row r="506" spans="1:4" ht="15.75" x14ac:dyDescent="0.25">
      <c r="A506" s="3">
        <v>3143708</v>
      </c>
      <c r="B506" s="5" t="s">
        <v>1783</v>
      </c>
      <c r="C506" s="3" t="s">
        <v>1356</v>
      </c>
      <c r="D506" s="6">
        <v>0.59699999999999998</v>
      </c>
    </row>
    <row r="507" spans="1:4" ht="15.75" x14ac:dyDescent="0.25">
      <c r="A507" s="3">
        <v>3143807</v>
      </c>
      <c r="B507" s="5" t="s">
        <v>1784</v>
      </c>
      <c r="C507" s="3" t="s">
        <v>1336</v>
      </c>
      <c r="D507" s="6">
        <v>0.64700000000000002</v>
      </c>
    </row>
    <row r="508" spans="1:4" ht="15.75" x14ac:dyDescent="0.25">
      <c r="A508" s="3">
        <v>3143906</v>
      </c>
      <c r="B508" s="5" t="s">
        <v>1785</v>
      </c>
      <c r="C508" s="3" t="s">
        <v>1321</v>
      </c>
      <c r="D508" s="6">
        <v>0.73399999999999999</v>
      </c>
    </row>
    <row r="509" spans="1:4" ht="15.75" x14ac:dyDescent="0.25">
      <c r="A509" s="3">
        <v>3144003</v>
      </c>
      <c r="B509" s="5" t="s">
        <v>1786</v>
      </c>
      <c r="C509" s="3" t="s">
        <v>1321</v>
      </c>
      <c r="D509" s="6">
        <v>0.64400000000000002</v>
      </c>
    </row>
    <row r="510" spans="1:4" ht="15.75" x14ac:dyDescent="0.25">
      <c r="A510" s="3">
        <v>3144102</v>
      </c>
      <c r="B510" s="5" t="s">
        <v>1787</v>
      </c>
      <c r="C510" s="3" t="s">
        <v>1330</v>
      </c>
      <c r="D510" s="6">
        <v>0.74</v>
      </c>
    </row>
    <row r="511" spans="1:4" ht="15.75" x14ac:dyDescent="0.25">
      <c r="A511" s="3">
        <v>3144201</v>
      </c>
      <c r="B511" s="5" t="s">
        <v>1788</v>
      </c>
      <c r="C511" s="3" t="s">
        <v>1334</v>
      </c>
      <c r="D511" s="6">
        <v>0.58499999999999996</v>
      </c>
    </row>
    <row r="512" spans="1:4" ht="15.75" x14ac:dyDescent="0.25">
      <c r="A512" s="3">
        <v>3144300</v>
      </c>
      <c r="B512" s="5" t="s">
        <v>1789</v>
      </c>
      <c r="C512" s="3" t="s">
        <v>1326</v>
      </c>
      <c r="D512" s="6">
        <v>0.70099999999999996</v>
      </c>
    </row>
    <row r="513" spans="1:4" ht="15.75" x14ac:dyDescent="0.25">
      <c r="A513" s="3">
        <v>3144359</v>
      </c>
      <c r="B513" s="5" t="s">
        <v>1790</v>
      </c>
      <c r="C513" s="3" t="s">
        <v>1324</v>
      </c>
      <c r="D513" s="6">
        <v>0.67500000000000004</v>
      </c>
    </row>
    <row r="514" spans="1:4" ht="15.75" x14ac:dyDescent="0.25">
      <c r="A514" s="3">
        <v>3144375</v>
      </c>
      <c r="B514" s="5" t="s">
        <v>1791</v>
      </c>
      <c r="C514" s="3" t="s">
        <v>1363</v>
      </c>
      <c r="D514" s="6">
        <v>0.67100000000000004</v>
      </c>
    </row>
    <row r="515" spans="1:4" ht="15.75" x14ac:dyDescent="0.25">
      <c r="A515" s="3">
        <v>3144409</v>
      </c>
      <c r="B515" s="5" t="s">
        <v>1792</v>
      </c>
      <c r="C515" s="3" t="s">
        <v>1336</v>
      </c>
      <c r="D515" s="6">
        <v>0.69299999999999995</v>
      </c>
    </row>
    <row r="516" spans="1:4" ht="15.75" x14ac:dyDescent="0.25">
      <c r="A516" s="3">
        <v>3144508</v>
      </c>
      <c r="B516" s="5" t="s">
        <v>1793</v>
      </c>
      <c r="C516" s="3" t="s">
        <v>1339</v>
      </c>
      <c r="D516" s="6">
        <v>0.69</v>
      </c>
    </row>
    <row r="517" spans="1:4" ht="15.75" x14ac:dyDescent="0.25">
      <c r="A517" s="3">
        <v>3144607</v>
      </c>
      <c r="B517" s="5" t="s">
        <v>483</v>
      </c>
      <c r="C517" s="3" t="s">
        <v>1330</v>
      </c>
      <c r="D517" s="6">
        <v>0.66700000000000004</v>
      </c>
    </row>
    <row r="518" spans="1:4" ht="15.75" x14ac:dyDescent="0.25">
      <c r="A518" s="3">
        <v>3144656</v>
      </c>
      <c r="B518" s="5" t="s">
        <v>1794</v>
      </c>
      <c r="C518" s="3" t="s">
        <v>1387</v>
      </c>
      <c r="D518" s="6">
        <v>0.55600000000000005</v>
      </c>
    </row>
    <row r="519" spans="1:4" ht="15.75" x14ac:dyDescent="0.25">
      <c r="A519" s="3">
        <v>3144672</v>
      </c>
      <c r="B519" s="5" t="s">
        <v>1795</v>
      </c>
      <c r="C519" s="3" t="s">
        <v>1334</v>
      </c>
      <c r="D519" s="6">
        <v>0.59199999999999997</v>
      </c>
    </row>
    <row r="520" spans="1:4" ht="15.75" x14ac:dyDescent="0.25">
      <c r="A520" s="3">
        <v>3144706</v>
      </c>
      <c r="B520" s="5" t="s">
        <v>1796</v>
      </c>
      <c r="C520" s="3" t="s">
        <v>1324</v>
      </c>
      <c r="D520" s="6">
        <v>0.70899999999999996</v>
      </c>
    </row>
    <row r="521" spans="1:4" ht="15.75" x14ac:dyDescent="0.25">
      <c r="A521" s="3">
        <v>3144805</v>
      </c>
      <c r="B521" s="5" t="s">
        <v>63</v>
      </c>
      <c r="C521" s="3" t="s">
        <v>1356</v>
      </c>
      <c r="D521" s="6">
        <v>0.81299999999999994</v>
      </c>
    </row>
    <row r="522" spans="1:4" ht="15.75" x14ac:dyDescent="0.25">
      <c r="A522" s="3">
        <v>3144904</v>
      </c>
      <c r="B522" s="5" t="s">
        <v>1797</v>
      </c>
      <c r="C522" s="3" t="s">
        <v>1326</v>
      </c>
      <c r="D522" s="6">
        <v>0.63</v>
      </c>
    </row>
    <row r="523" spans="1:4" ht="15.75" x14ac:dyDescent="0.25">
      <c r="A523" s="3">
        <v>3145000</v>
      </c>
      <c r="B523" s="5" t="s">
        <v>1798</v>
      </c>
      <c r="C523" s="3" t="s">
        <v>1328</v>
      </c>
      <c r="D523" s="6">
        <v>0.70099999999999996</v>
      </c>
    </row>
    <row r="524" spans="1:4" ht="15.75" x14ac:dyDescent="0.25">
      <c r="A524" s="3">
        <v>3145059</v>
      </c>
      <c r="B524" s="5" t="s">
        <v>1799</v>
      </c>
      <c r="C524" s="3" t="s">
        <v>1387</v>
      </c>
      <c r="D524" s="6">
        <v>0.64100000000000001</v>
      </c>
    </row>
    <row r="525" spans="1:4" ht="15.75" x14ac:dyDescent="0.25">
      <c r="A525" s="3">
        <v>3145109</v>
      </c>
      <c r="B525" s="5" t="s">
        <v>1800</v>
      </c>
      <c r="C525" s="3" t="s">
        <v>1330</v>
      </c>
      <c r="D525" s="6">
        <v>0.67100000000000004</v>
      </c>
    </row>
    <row r="526" spans="1:4" ht="15.75" x14ac:dyDescent="0.25">
      <c r="A526" s="3">
        <v>3145208</v>
      </c>
      <c r="B526" s="5" t="s">
        <v>1801</v>
      </c>
      <c r="C526" s="3" t="s">
        <v>1319</v>
      </c>
      <c r="D526" s="6">
        <v>0.71499999999999997</v>
      </c>
    </row>
    <row r="527" spans="1:4" ht="15.75" x14ac:dyDescent="0.25">
      <c r="A527" s="3">
        <v>3136603</v>
      </c>
      <c r="B527" s="5" t="s">
        <v>400</v>
      </c>
      <c r="C527" s="3" t="s">
        <v>1356</v>
      </c>
      <c r="D527" s="6">
        <v>0.66200000000000003</v>
      </c>
    </row>
    <row r="528" spans="1:4" ht="15.75" x14ac:dyDescent="0.25">
      <c r="A528" s="3">
        <v>3145307</v>
      </c>
      <c r="B528" s="5" t="s">
        <v>1802</v>
      </c>
      <c r="C528" s="3" t="s">
        <v>1326</v>
      </c>
      <c r="D528" s="6">
        <v>0.57099999999999995</v>
      </c>
    </row>
    <row r="529" spans="1:4" ht="15.75" x14ac:dyDescent="0.25">
      <c r="A529" s="3">
        <v>3145356</v>
      </c>
      <c r="B529" s="5" t="s">
        <v>1803</v>
      </c>
      <c r="C529" s="3" t="s">
        <v>1326</v>
      </c>
      <c r="D529" s="6">
        <v>0.55500000000000005</v>
      </c>
    </row>
    <row r="530" spans="1:4" ht="15.75" x14ac:dyDescent="0.25">
      <c r="A530" s="3">
        <v>3145372</v>
      </c>
      <c r="B530" s="5" t="s">
        <v>1804</v>
      </c>
      <c r="C530" s="3" t="s">
        <v>1387</v>
      </c>
      <c r="D530" s="6">
        <v>0.61599999999999999</v>
      </c>
    </row>
    <row r="531" spans="1:4" ht="15.75" x14ac:dyDescent="0.25">
      <c r="A531" s="3">
        <v>3145406</v>
      </c>
      <c r="B531" s="5" t="s">
        <v>1805</v>
      </c>
      <c r="C531" s="3" t="s">
        <v>1321</v>
      </c>
      <c r="D531" s="6">
        <v>0.63600000000000001</v>
      </c>
    </row>
    <row r="532" spans="1:4" ht="15.75" x14ac:dyDescent="0.25">
      <c r="A532" s="3">
        <v>3145455</v>
      </c>
      <c r="B532" s="5" t="s">
        <v>1806</v>
      </c>
      <c r="C532" s="3" t="s">
        <v>1387</v>
      </c>
      <c r="D532" s="6">
        <v>0.626</v>
      </c>
    </row>
    <row r="533" spans="1:4" ht="15.75" x14ac:dyDescent="0.25">
      <c r="A533" s="3">
        <v>3145505</v>
      </c>
      <c r="B533" s="5" t="s">
        <v>1807</v>
      </c>
      <c r="C533" s="3" t="s">
        <v>1336</v>
      </c>
      <c r="D533" s="6">
        <v>0.67400000000000004</v>
      </c>
    </row>
    <row r="534" spans="1:4" ht="15.75" x14ac:dyDescent="0.25">
      <c r="A534" s="3">
        <v>3145604</v>
      </c>
      <c r="B534" s="5" t="s">
        <v>1808</v>
      </c>
      <c r="C534" s="3" t="s">
        <v>1319</v>
      </c>
      <c r="D534" s="6">
        <v>0.69899999999999995</v>
      </c>
    </row>
    <row r="535" spans="1:4" ht="15.75" x14ac:dyDescent="0.25">
      <c r="A535" s="3">
        <v>3145703</v>
      </c>
      <c r="B535" s="5" t="s">
        <v>1809</v>
      </c>
      <c r="C535" s="3" t="s">
        <v>1321</v>
      </c>
      <c r="D535" s="6">
        <v>0.63500000000000001</v>
      </c>
    </row>
    <row r="536" spans="1:4" ht="15.75" x14ac:dyDescent="0.25">
      <c r="A536" s="3">
        <v>3145802</v>
      </c>
      <c r="B536" s="5" t="s">
        <v>1810</v>
      </c>
      <c r="C536" s="3" t="s">
        <v>1319</v>
      </c>
      <c r="D536" s="6">
        <v>0.66300000000000003</v>
      </c>
    </row>
    <row r="537" spans="1:4" ht="15.75" x14ac:dyDescent="0.25">
      <c r="A537" s="3">
        <v>3145851</v>
      </c>
      <c r="B537" s="5" t="s">
        <v>1811</v>
      </c>
      <c r="C537" s="3" t="s">
        <v>1321</v>
      </c>
      <c r="D537" s="6">
        <v>0.63700000000000001</v>
      </c>
    </row>
    <row r="538" spans="1:4" ht="15.75" x14ac:dyDescent="0.25">
      <c r="A538" s="3">
        <v>3145877</v>
      </c>
      <c r="B538" s="5" t="s">
        <v>1812</v>
      </c>
      <c r="C538" s="3" t="s">
        <v>1321</v>
      </c>
      <c r="D538" s="6">
        <v>0.56200000000000006</v>
      </c>
    </row>
    <row r="539" spans="1:4" ht="15.75" x14ac:dyDescent="0.25">
      <c r="A539" s="3">
        <v>3145901</v>
      </c>
      <c r="B539" s="5" t="s">
        <v>84</v>
      </c>
      <c r="C539" s="3" t="s">
        <v>1339</v>
      </c>
      <c r="D539" s="6">
        <v>0.76400000000000001</v>
      </c>
    </row>
    <row r="540" spans="1:4" ht="15.75" x14ac:dyDescent="0.25">
      <c r="A540" s="3">
        <v>3146008</v>
      </c>
      <c r="B540" s="5" t="s">
        <v>1813</v>
      </c>
      <c r="C540" s="3" t="s">
        <v>1336</v>
      </c>
      <c r="D540" s="6">
        <v>0.72199999999999998</v>
      </c>
    </row>
    <row r="541" spans="1:4" ht="15.75" x14ac:dyDescent="0.25">
      <c r="A541" s="3">
        <v>3146107</v>
      </c>
      <c r="B541" s="5" t="s">
        <v>16</v>
      </c>
      <c r="C541" s="3" t="s">
        <v>1356</v>
      </c>
      <c r="D541" s="6">
        <v>0.74099999999999999</v>
      </c>
    </row>
    <row r="542" spans="1:4" ht="15.75" x14ac:dyDescent="0.25">
      <c r="A542" s="3">
        <v>3146206</v>
      </c>
      <c r="B542" s="5" t="s">
        <v>1814</v>
      </c>
      <c r="C542" s="3" t="s">
        <v>1326</v>
      </c>
      <c r="D542" s="6">
        <v>0.59499999999999997</v>
      </c>
    </row>
    <row r="543" spans="1:4" ht="15.75" x14ac:dyDescent="0.25">
      <c r="A543" s="3">
        <v>3146255</v>
      </c>
      <c r="B543" s="5" t="s">
        <v>1815</v>
      </c>
      <c r="C543" s="3" t="s">
        <v>1387</v>
      </c>
      <c r="D543" s="6">
        <v>0.59899999999999998</v>
      </c>
    </row>
    <row r="544" spans="1:4" ht="15.75" x14ac:dyDescent="0.25">
      <c r="A544" s="3">
        <v>3146305</v>
      </c>
      <c r="B544" s="5" t="s">
        <v>1816</v>
      </c>
      <c r="C544" s="3" t="s">
        <v>1326</v>
      </c>
      <c r="D544" s="6">
        <v>0.59599999999999997</v>
      </c>
    </row>
    <row r="545" spans="1:4" ht="15.75" x14ac:dyDescent="0.25">
      <c r="A545" s="3">
        <v>3146552</v>
      </c>
      <c r="B545" s="5" t="s">
        <v>1817</v>
      </c>
      <c r="C545" s="3" t="s">
        <v>1387</v>
      </c>
      <c r="D545" s="6">
        <v>0.59</v>
      </c>
    </row>
    <row r="546" spans="1:4" ht="15.75" x14ac:dyDescent="0.25">
      <c r="A546" s="3">
        <v>3146404</v>
      </c>
      <c r="B546" s="5" t="s">
        <v>1818</v>
      </c>
      <c r="C546" s="3" t="s">
        <v>1319</v>
      </c>
      <c r="D546" s="6">
        <v>0.66900000000000004</v>
      </c>
    </row>
    <row r="547" spans="1:4" ht="15.75" x14ac:dyDescent="0.25">
      <c r="A547" s="3">
        <v>3146503</v>
      </c>
      <c r="B547" s="5" t="s">
        <v>1819</v>
      </c>
      <c r="C547" s="3" t="s">
        <v>1319</v>
      </c>
      <c r="D547" s="6">
        <v>0.72799999999999998</v>
      </c>
    </row>
    <row r="548" spans="1:4" ht="15.75" x14ac:dyDescent="0.25">
      <c r="A548" s="3">
        <v>3146602</v>
      </c>
      <c r="B548" s="5" t="s">
        <v>1820</v>
      </c>
      <c r="C548" s="3" t="s">
        <v>1321</v>
      </c>
      <c r="D548" s="6">
        <v>0.72</v>
      </c>
    </row>
    <row r="549" spans="1:4" ht="15.75" x14ac:dyDescent="0.25">
      <c r="A549" s="3">
        <v>3146701</v>
      </c>
      <c r="B549" s="5" t="s">
        <v>1821</v>
      </c>
      <c r="C549" s="3" t="s">
        <v>1321</v>
      </c>
      <c r="D549" s="6">
        <v>0.70299999999999996</v>
      </c>
    </row>
    <row r="550" spans="1:4" ht="15.75" x14ac:dyDescent="0.25">
      <c r="A550" s="3">
        <v>3146750</v>
      </c>
      <c r="B550" s="5" t="s">
        <v>1822</v>
      </c>
      <c r="C550" s="3" t="s">
        <v>1326</v>
      </c>
      <c r="D550" s="6">
        <v>0.56499999999999995</v>
      </c>
    </row>
    <row r="551" spans="1:4" ht="15.75" x14ac:dyDescent="0.25">
      <c r="A551" s="3">
        <v>3146909</v>
      </c>
      <c r="B551" s="5" t="s">
        <v>1823</v>
      </c>
      <c r="C551" s="3" t="s">
        <v>1319</v>
      </c>
      <c r="D551" s="6">
        <v>0.66600000000000004</v>
      </c>
    </row>
    <row r="552" spans="1:4" ht="15.75" x14ac:dyDescent="0.25">
      <c r="A552" s="3">
        <v>3147105</v>
      </c>
      <c r="B552" s="5" t="s">
        <v>1824</v>
      </c>
      <c r="C552" s="3" t="s">
        <v>1319</v>
      </c>
      <c r="D552" s="6">
        <v>0.72499999999999998</v>
      </c>
    </row>
    <row r="553" spans="1:4" ht="15.75" x14ac:dyDescent="0.25">
      <c r="A553" s="3">
        <v>3147006</v>
      </c>
      <c r="B553" s="5" t="s">
        <v>21</v>
      </c>
      <c r="C553" s="3" t="s">
        <v>1363</v>
      </c>
      <c r="D553" s="6">
        <v>0.74399999999999999</v>
      </c>
    </row>
    <row r="554" spans="1:4" ht="15.75" x14ac:dyDescent="0.25">
      <c r="A554" s="3">
        <v>3147204</v>
      </c>
      <c r="B554" s="5" t="s">
        <v>1825</v>
      </c>
      <c r="C554" s="3" t="s">
        <v>1330</v>
      </c>
      <c r="D554" s="6">
        <v>0.71499999999999997</v>
      </c>
    </row>
    <row r="555" spans="1:4" ht="15.75" x14ac:dyDescent="0.25">
      <c r="A555" s="3">
        <v>3147303</v>
      </c>
      <c r="B555" s="5" t="s">
        <v>1826</v>
      </c>
      <c r="C555" s="3" t="s">
        <v>1336</v>
      </c>
      <c r="D555" s="6">
        <v>0.72899999999999998</v>
      </c>
    </row>
    <row r="556" spans="1:4" ht="15.75" x14ac:dyDescent="0.25">
      <c r="A556" s="3">
        <v>3147402</v>
      </c>
      <c r="B556" s="5" t="s">
        <v>1827</v>
      </c>
      <c r="C556" s="3" t="s">
        <v>1356</v>
      </c>
      <c r="D556" s="6">
        <v>0.69399999999999995</v>
      </c>
    </row>
    <row r="557" spans="1:4" ht="15.75" x14ac:dyDescent="0.25">
      <c r="A557" s="3">
        <v>3147600</v>
      </c>
      <c r="B557" s="5" t="s">
        <v>1828</v>
      </c>
      <c r="C557" s="3" t="s">
        <v>1336</v>
      </c>
      <c r="D557" s="6">
        <v>0.71499999999999997</v>
      </c>
    </row>
    <row r="558" spans="1:4" ht="15.75" x14ac:dyDescent="0.25">
      <c r="A558" s="3">
        <v>3147709</v>
      </c>
      <c r="B558" s="5" t="s">
        <v>1829</v>
      </c>
      <c r="C558" s="3" t="s">
        <v>1319</v>
      </c>
      <c r="D558" s="6">
        <v>0.68700000000000006</v>
      </c>
    </row>
    <row r="559" spans="1:4" ht="15.75" x14ac:dyDescent="0.25">
      <c r="A559" s="3">
        <v>3147501</v>
      </c>
      <c r="B559" s="5" t="s">
        <v>1830</v>
      </c>
      <c r="C559" s="3" t="s">
        <v>1356</v>
      </c>
      <c r="D559" s="6">
        <v>0.64200000000000002</v>
      </c>
    </row>
    <row r="560" spans="1:4" ht="15.75" x14ac:dyDescent="0.25">
      <c r="A560" s="3">
        <v>3147808</v>
      </c>
      <c r="B560" s="5" t="s">
        <v>1831</v>
      </c>
      <c r="C560" s="3" t="s">
        <v>1321</v>
      </c>
      <c r="D560" s="6">
        <v>0.64800000000000002</v>
      </c>
    </row>
    <row r="561" spans="1:4" ht="15.75" x14ac:dyDescent="0.25">
      <c r="A561" s="3">
        <v>3147907</v>
      </c>
      <c r="B561" s="5" t="s">
        <v>1832</v>
      </c>
      <c r="C561" s="3" t="s">
        <v>1330</v>
      </c>
      <c r="D561" s="6">
        <v>0.75600000000000001</v>
      </c>
    </row>
    <row r="562" spans="1:4" ht="15.75" x14ac:dyDescent="0.25">
      <c r="A562" s="3">
        <v>3147956</v>
      </c>
      <c r="B562" s="5" t="s">
        <v>1833</v>
      </c>
      <c r="C562" s="3" t="s">
        <v>1387</v>
      </c>
      <c r="D562" s="6">
        <v>0.61399999999999999</v>
      </c>
    </row>
    <row r="563" spans="1:4" ht="15.75" x14ac:dyDescent="0.25">
      <c r="A563" s="3">
        <v>3148004</v>
      </c>
      <c r="B563" s="5" t="s">
        <v>1834</v>
      </c>
      <c r="C563" s="3" t="s">
        <v>1363</v>
      </c>
      <c r="D563" s="6">
        <v>0.76500000000000001</v>
      </c>
    </row>
    <row r="564" spans="1:4" ht="15.75" x14ac:dyDescent="0.25">
      <c r="A564" s="3">
        <v>3148103</v>
      </c>
      <c r="B564" s="5" t="s">
        <v>1835</v>
      </c>
      <c r="C564" s="3" t="s">
        <v>1363</v>
      </c>
      <c r="D564" s="6">
        <v>0.72899999999999998</v>
      </c>
    </row>
    <row r="565" spans="1:4" ht="15.75" x14ac:dyDescent="0.25">
      <c r="A565" s="3">
        <v>3148202</v>
      </c>
      <c r="B565" s="5" t="s">
        <v>1836</v>
      </c>
      <c r="C565" s="3" t="s">
        <v>1321</v>
      </c>
      <c r="D565" s="6">
        <v>0.68200000000000005</v>
      </c>
    </row>
    <row r="566" spans="1:4" ht="15.75" x14ac:dyDescent="0.25">
      <c r="A566" s="3">
        <v>3148301</v>
      </c>
      <c r="B566" s="5" t="s">
        <v>1837</v>
      </c>
      <c r="C566" s="3" t="s">
        <v>1321</v>
      </c>
      <c r="D566" s="6">
        <v>0.63700000000000001</v>
      </c>
    </row>
    <row r="567" spans="1:4" ht="15.75" x14ac:dyDescent="0.25">
      <c r="A567" s="3">
        <v>3148400</v>
      </c>
      <c r="B567" s="5" t="s">
        <v>1838</v>
      </c>
      <c r="C567" s="3" t="s">
        <v>1334</v>
      </c>
      <c r="D567" s="6">
        <v>0.625</v>
      </c>
    </row>
    <row r="568" spans="1:4" ht="15.75" x14ac:dyDescent="0.25">
      <c r="A568" s="3">
        <v>3148509</v>
      </c>
      <c r="B568" s="5" t="s">
        <v>1839</v>
      </c>
      <c r="C568" s="3" t="s">
        <v>1326</v>
      </c>
      <c r="D568" s="6">
        <v>0.627</v>
      </c>
    </row>
    <row r="569" spans="1:4" ht="15.75" x14ac:dyDescent="0.25">
      <c r="A569" s="3">
        <v>3148608</v>
      </c>
      <c r="B569" s="5" t="s">
        <v>1840</v>
      </c>
      <c r="C569" s="3" t="s">
        <v>1334</v>
      </c>
      <c r="D569" s="6">
        <v>0.627</v>
      </c>
    </row>
    <row r="570" spans="1:4" ht="15.75" x14ac:dyDescent="0.25">
      <c r="A570" s="3">
        <v>3148707</v>
      </c>
      <c r="B570" s="5" t="s">
        <v>1841</v>
      </c>
      <c r="C570" s="3" t="s">
        <v>1326</v>
      </c>
      <c r="D570" s="6">
        <v>0.627</v>
      </c>
    </row>
    <row r="571" spans="1:4" ht="15.75" x14ac:dyDescent="0.25">
      <c r="A571" s="3">
        <v>3148756</v>
      </c>
      <c r="B571" s="5" t="s">
        <v>1842</v>
      </c>
      <c r="C571" s="3" t="s">
        <v>1321</v>
      </c>
      <c r="D571" s="6">
        <v>0.57299999999999995</v>
      </c>
    </row>
    <row r="572" spans="1:4" ht="15.75" x14ac:dyDescent="0.25">
      <c r="A572" s="3">
        <v>3148806</v>
      </c>
      <c r="B572" s="5" t="s">
        <v>1843</v>
      </c>
      <c r="C572" s="3" t="s">
        <v>1321</v>
      </c>
      <c r="D572" s="6">
        <v>0.624</v>
      </c>
    </row>
    <row r="573" spans="1:4" ht="15.75" x14ac:dyDescent="0.25">
      <c r="A573" s="3">
        <v>3148905</v>
      </c>
      <c r="B573" s="5" t="s">
        <v>1844</v>
      </c>
      <c r="C573" s="3" t="s">
        <v>1319</v>
      </c>
      <c r="D573" s="6">
        <v>0.70799999999999996</v>
      </c>
    </row>
    <row r="574" spans="1:4" ht="15.75" x14ac:dyDescent="0.25">
      <c r="A574" s="3">
        <v>3149002</v>
      </c>
      <c r="B574" s="5" t="s">
        <v>1845</v>
      </c>
      <c r="C574" s="3" t="s">
        <v>1321</v>
      </c>
      <c r="D574" s="6">
        <v>0.65500000000000003</v>
      </c>
    </row>
    <row r="575" spans="1:4" ht="15.75" x14ac:dyDescent="0.25">
      <c r="A575" s="3">
        <v>3149101</v>
      </c>
      <c r="B575" s="5" t="s">
        <v>1846</v>
      </c>
      <c r="C575" s="3" t="s">
        <v>1336</v>
      </c>
      <c r="D575" s="6">
        <v>0.67500000000000004</v>
      </c>
    </row>
    <row r="576" spans="1:4" ht="15.75" x14ac:dyDescent="0.25">
      <c r="A576" s="3">
        <v>3149150</v>
      </c>
      <c r="B576" s="5" t="s">
        <v>1847</v>
      </c>
      <c r="C576" s="3" t="s">
        <v>1387</v>
      </c>
      <c r="D576" s="6">
        <v>0.61399999999999999</v>
      </c>
    </row>
    <row r="577" spans="1:4" ht="15.75" x14ac:dyDescent="0.25">
      <c r="A577" s="3">
        <v>3149200</v>
      </c>
      <c r="B577" s="5" t="s">
        <v>1848</v>
      </c>
      <c r="C577" s="3" t="s">
        <v>1328</v>
      </c>
      <c r="D577" s="6">
        <v>0.72899999999999998</v>
      </c>
    </row>
    <row r="578" spans="1:4" ht="15.75" x14ac:dyDescent="0.25">
      <c r="A578" s="3">
        <v>3149309</v>
      </c>
      <c r="B578" s="5" t="s">
        <v>23</v>
      </c>
      <c r="C578" s="3" t="s">
        <v>1356</v>
      </c>
      <c r="D578" s="6">
        <v>0.75700000000000001</v>
      </c>
    </row>
    <row r="579" spans="1:4" ht="15.75" x14ac:dyDescent="0.25">
      <c r="A579" s="3">
        <v>3149408</v>
      </c>
      <c r="B579" s="5" t="s">
        <v>1849</v>
      </c>
      <c r="C579" s="3" t="s">
        <v>1321</v>
      </c>
      <c r="D579" s="6">
        <v>0.63700000000000001</v>
      </c>
    </row>
    <row r="580" spans="1:4" ht="15.75" x14ac:dyDescent="0.25">
      <c r="A580" s="3">
        <v>3149507</v>
      </c>
      <c r="B580" s="5" t="s">
        <v>1850</v>
      </c>
      <c r="C580" s="3" t="s">
        <v>1321</v>
      </c>
      <c r="D580" s="6">
        <v>0.69399999999999995</v>
      </c>
    </row>
    <row r="581" spans="1:4" ht="15.75" x14ac:dyDescent="0.25">
      <c r="A581" s="3">
        <v>3149606</v>
      </c>
      <c r="B581" s="5" t="s">
        <v>1851</v>
      </c>
      <c r="C581" s="3" t="s">
        <v>1319</v>
      </c>
      <c r="D581" s="6">
        <v>0.67400000000000004</v>
      </c>
    </row>
    <row r="582" spans="1:4" ht="15.75" x14ac:dyDescent="0.25">
      <c r="A582" s="3">
        <v>3149705</v>
      </c>
      <c r="B582" s="5" t="s">
        <v>1852</v>
      </c>
      <c r="C582" s="3" t="s">
        <v>1319</v>
      </c>
      <c r="D582" s="6">
        <v>0.70299999999999996</v>
      </c>
    </row>
    <row r="583" spans="1:4" ht="15.75" x14ac:dyDescent="0.25">
      <c r="A583" s="3">
        <v>3149804</v>
      </c>
      <c r="B583" s="5" t="s">
        <v>1853</v>
      </c>
      <c r="C583" s="3" t="s">
        <v>1328</v>
      </c>
      <c r="D583" s="6">
        <v>0.72299999999999998</v>
      </c>
    </row>
    <row r="584" spans="1:4" ht="15.75" x14ac:dyDescent="0.25">
      <c r="A584" s="3">
        <v>3149903</v>
      </c>
      <c r="B584" s="5" t="s">
        <v>1854</v>
      </c>
      <c r="C584" s="3" t="s">
        <v>1330</v>
      </c>
      <c r="D584" s="6">
        <v>0.74399999999999999</v>
      </c>
    </row>
    <row r="585" spans="1:4" ht="15.75" x14ac:dyDescent="0.25">
      <c r="A585" s="3">
        <v>3149952</v>
      </c>
      <c r="B585" s="5" t="s">
        <v>1855</v>
      </c>
      <c r="C585" s="3" t="s">
        <v>1324</v>
      </c>
      <c r="D585" s="6">
        <v>0.65100000000000002</v>
      </c>
    </row>
    <row r="586" spans="1:4" ht="15.75" x14ac:dyDescent="0.25">
      <c r="A586" s="3">
        <v>3150000</v>
      </c>
      <c r="B586" s="5" t="s">
        <v>1856</v>
      </c>
      <c r="C586" s="3" t="s">
        <v>1326</v>
      </c>
      <c r="D586" s="6">
        <v>0.65600000000000003</v>
      </c>
    </row>
    <row r="587" spans="1:4" ht="15.75" x14ac:dyDescent="0.25">
      <c r="A587" s="3">
        <v>3150109</v>
      </c>
      <c r="B587" s="5" t="s">
        <v>1857</v>
      </c>
      <c r="C587" s="3" t="s">
        <v>1321</v>
      </c>
      <c r="D587" s="6">
        <v>0.629</v>
      </c>
    </row>
    <row r="588" spans="1:4" ht="15.75" x14ac:dyDescent="0.25">
      <c r="A588" s="3">
        <v>3150158</v>
      </c>
      <c r="B588" s="5" t="s">
        <v>1858</v>
      </c>
      <c r="C588" s="3" t="s">
        <v>1324</v>
      </c>
      <c r="D588" s="6">
        <v>0.61199999999999999</v>
      </c>
    </row>
    <row r="589" spans="1:4" ht="15.75" x14ac:dyDescent="0.25">
      <c r="A589" s="3">
        <v>3150208</v>
      </c>
      <c r="B589" s="5" t="s">
        <v>1859</v>
      </c>
      <c r="C589" s="3" t="s">
        <v>1321</v>
      </c>
      <c r="D589" s="6">
        <v>0.63900000000000001</v>
      </c>
    </row>
    <row r="590" spans="1:4" ht="15.75" x14ac:dyDescent="0.25">
      <c r="A590" s="3">
        <v>3150307</v>
      </c>
      <c r="B590" s="5" t="s">
        <v>1860</v>
      </c>
      <c r="C590" s="3" t="s">
        <v>1339</v>
      </c>
      <c r="D590" s="6">
        <v>0.67800000000000005</v>
      </c>
    </row>
    <row r="591" spans="1:4" ht="15.75" x14ac:dyDescent="0.25">
      <c r="A591" s="3">
        <v>3150406</v>
      </c>
      <c r="B591" s="5" t="s">
        <v>1861</v>
      </c>
      <c r="C591" s="3" t="s">
        <v>1319</v>
      </c>
      <c r="D591" s="6">
        <v>0.626</v>
      </c>
    </row>
    <row r="592" spans="1:4" ht="15.75" x14ac:dyDescent="0.25">
      <c r="A592" s="3">
        <v>3150505</v>
      </c>
      <c r="B592" s="5" t="s">
        <v>1862</v>
      </c>
      <c r="C592" s="3" t="s">
        <v>1319</v>
      </c>
      <c r="D592" s="6">
        <v>0.68600000000000005</v>
      </c>
    </row>
    <row r="593" spans="1:4" ht="15.75" x14ac:dyDescent="0.25">
      <c r="A593" s="3">
        <v>3150539</v>
      </c>
      <c r="B593" s="5" t="s">
        <v>1863</v>
      </c>
      <c r="C593" s="3" t="s">
        <v>1324</v>
      </c>
      <c r="D593" s="6">
        <v>0.61899999999999999</v>
      </c>
    </row>
    <row r="594" spans="1:4" ht="15.75" x14ac:dyDescent="0.25">
      <c r="A594" s="3">
        <v>3150570</v>
      </c>
      <c r="B594" s="5" t="s">
        <v>1864</v>
      </c>
      <c r="C594" s="3" t="s">
        <v>1387</v>
      </c>
      <c r="D594" s="6">
        <v>0.59399999999999997</v>
      </c>
    </row>
    <row r="595" spans="1:4" ht="15.75" x14ac:dyDescent="0.25">
      <c r="A595" s="3">
        <v>3150604</v>
      </c>
      <c r="B595" s="5" t="s">
        <v>1865</v>
      </c>
      <c r="C595" s="3" t="s">
        <v>1319</v>
      </c>
      <c r="D595" s="6">
        <v>0.64600000000000002</v>
      </c>
    </row>
    <row r="596" spans="1:4" ht="15.75" x14ac:dyDescent="0.25">
      <c r="A596" s="3">
        <v>3150703</v>
      </c>
      <c r="B596" s="5" t="s">
        <v>1866</v>
      </c>
      <c r="C596" s="3" t="s">
        <v>1328</v>
      </c>
      <c r="D596" s="6">
        <v>0.72299999999999998</v>
      </c>
    </row>
    <row r="597" spans="1:4" ht="15.75" x14ac:dyDescent="0.25">
      <c r="A597" s="3">
        <v>3150802</v>
      </c>
      <c r="B597" s="5" t="s">
        <v>883</v>
      </c>
      <c r="C597" s="3" t="s">
        <v>1339</v>
      </c>
      <c r="D597" s="6">
        <v>0.6</v>
      </c>
    </row>
    <row r="598" spans="1:4" ht="15.75" x14ac:dyDescent="0.25">
      <c r="A598" s="3">
        <v>3150901</v>
      </c>
      <c r="B598" s="5" t="s">
        <v>1867</v>
      </c>
      <c r="C598" s="3" t="s">
        <v>1336</v>
      </c>
      <c r="D598" s="6">
        <v>0.68500000000000005</v>
      </c>
    </row>
    <row r="599" spans="1:4" ht="15.75" x14ac:dyDescent="0.25">
      <c r="A599" s="3">
        <v>3151008</v>
      </c>
      <c r="B599" s="5" t="s">
        <v>1868</v>
      </c>
      <c r="C599" s="3" t="s">
        <v>1336</v>
      </c>
      <c r="D599" s="6">
        <v>0.71699999999999997</v>
      </c>
    </row>
    <row r="600" spans="1:4" ht="15.75" x14ac:dyDescent="0.25">
      <c r="A600" s="3">
        <v>3151107</v>
      </c>
      <c r="B600" s="5" t="s">
        <v>1869</v>
      </c>
      <c r="C600" s="3" t="s">
        <v>1321</v>
      </c>
      <c r="D600" s="6">
        <v>0.70899999999999996</v>
      </c>
    </row>
    <row r="601" spans="1:4" ht="15.75" x14ac:dyDescent="0.25">
      <c r="A601" s="3">
        <v>3151206</v>
      </c>
      <c r="B601" s="5" t="s">
        <v>1870</v>
      </c>
      <c r="C601" s="3" t="s">
        <v>1387</v>
      </c>
      <c r="D601" s="6">
        <v>0.73099999999999998</v>
      </c>
    </row>
    <row r="602" spans="1:4" ht="15.75" x14ac:dyDescent="0.25">
      <c r="A602" s="3">
        <v>3151305</v>
      </c>
      <c r="B602" s="5" t="s">
        <v>1871</v>
      </c>
      <c r="C602" s="3" t="s">
        <v>1321</v>
      </c>
      <c r="D602" s="6">
        <v>0.68400000000000005</v>
      </c>
    </row>
    <row r="603" spans="1:4" ht="15.75" x14ac:dyDescent="0.25">
      <c r="A603" s="3">
        <v>3151404</v>
      </c>
      <c r="B603" s="5" t="s">
        <v>1872</v>
      </c>
      <c r="C603" s="3" t="s">
        <v>1319</v>
      </c>
      <c r="D603" s="6">
        <v>0.72499999999999998</v>
      </c>
    </row>
    <row r="604" spans="1:4" ht="15.75" x14ac:dyDescent="0.25">
      <c r="A604" s="3">
        <v>3151503</v>
      </c>
      <c r="B604" s="5" t="s">
        <v>1873</v>
      </c>
      <c r="C604" s="3" t="s">
        <v>1330</v>
      </c>
      <c r="D604" s="6">
        <v>0.73699999999999999</v>
      </c>
    </row>
    <row r="605" spans="1:4" ht="15.75" x14ac:dyDescent="0.25">
      <c r="A605" s="3">
        <v>3151602</v>
      </c>
      <c r="B605" s="5" t="s">
        <v>1874</v>
      </c>
      <c r="C605" s="3" t="s">
        <v>1328</v>
      </c>
      <c r="D605" s="6">
        <v>0.71199999999999997</v>
      </c>
    </row>
    <row r="606" spans="1:4" ht="15.75" x14ac:dyDescent="0.25">
      <c r="A606" s="3">
        <v>3151701</v>
      </c>
      <c r="B606" s="5" t="s">
        <v>1875</v>
      </c>
      <c r="C606" s="3" t="s">
        <v>1330</v>
      </c>
      <c r="D606" s="6">
        <v>0.69099999999999995</v>
      </c>
    </row>
    <row r="607" spans="1:4" ht="15.75" x14ac:dyDescent="0.25">
      <c r="A607" s="3">
        <v>3151800</v>
      </c>
      <c r="B607" s="5" t="s">
        <v>15</v>
      </c>
      <c r="C607" s="3" t="s">
        <v>1336</v>
      </c>
      <c r="D607" s="6">
        <v>0.77900000000000003</v>
      </c>
    </row>
    <row r="608" spans="1:4" ht="15.75" x14ac:dyDescent="0.25">
      <c r="A608" s="3">
        <v>3151909</v>
      </c>
      <c r="B608" s="5" t="s">
        <v>1876</v>
      </c>
      <c r="C608" s="3" t="s">
        <v>1321</v>
      </c>
      <c r="D608" s="6">
        <v>0.626</v>
      </c>
    </row>
    <row r="609" spans="1:4" ht="15.75" x14ac:dyDescent="0.25">
      <c r="A609" s="3">
        <v>3152006</v>
      </c>
      <c r="B609" s="5" t="s">
        <v>1877</v>
      </c>
      <c r="C609" s="3" t="s">
        <v>1319</v>
      </c>
      <c r="D609" s="6">
        <v>0.68899999999999995</v>
      </c>
    </row>
    <row r="610" spans="1:4" ht="15.75" x14ac:dyDescent="0.25">
      <c r="A610" s="3">
        <v>3152105</v>
      </c>
      <c r="B610" s="5" t="s">
        <v>943</v>
      </c>
      <c r="C610" s="3" t="s">
        <v>1321</v>
      </c>
      <c r="D610" s="6">
        <v>0.71699999999999997</v>
      </c>
    </row>
    <row r="611" spans="1:4" ht="15.75" x14ac:dyDescent="0.25">
      <c r="A611" s="3">
        <v>3152131</v>
      </c>
      <c r="B611" s="5" t="s">
        <v>1878</v>
      </c>
      <c r="C611" s="3" t="s">
        <v>1387</v>
      </c>
      <c r="D611" s="6">
        <v>0.60599999999999998</v>
      </c>
    </row>
    <row r="612" spans="1:4" ht="15.75" x14ac:dyDescent="0.25">
      <c r="A612" s="3">
        <v>3152170</v>
      </c>
      <c r="B612" s="5" t="s">
        <v>1879</v>
      </c>
      <c r="C612" s="3" t="s">
        <v>1326</v>
      </c>
      <c r="D612" s="6">
        <v>0.59499999999999997</v>
      </c>
    </row>
    <row r="613" spans="1:4" ht="15.75" x14ac:dyDescent="0.25">
      <c r="A613" s="3">
        <v>3152204</v>
      </c>
      <c r="B613" s="5" t="s">
        <v>1880</v>
      </c>
      <c r="C613" s="3" t="s">
        <v>1387</v>
      </c>
      <c r="D613" s="6">
        <v>0.65100000000000002</v>
      </c>
    </row>
    <row r="614" spans="1:4" ht="15.75" x14ac:dyDescent="0.25">
      <c r="A614" s="3">
        <v>3152303</v>
      </c>
      <c r="B614" s="5" t="s">
        <v>1881</v>
      </c>
      <c r="C614" s="3" t="s">
        <v>1321</v>
      </c>
      <c r="D614" s="6">
        <v>0.63400000000000001</v>
      </c>
    </row>
    <row r="615" spans="1:4" ht="15.75" x14ac:dyDescent="0.25">
      <c r="A615" s="3">
        <v>3152402</v>
      </c>
      <c r="B615" s="5" t="s">
        <v>1882</v>
      </c>
      <c r="C615" s="3" t="s">
        <v>1326</v>
      </c>
      <c r="D615" s="6">
        <v>0.624</v>
      </c>
    </row>
    <row r="616" spans="1:4" ht="15.75" x14ac:dyDescent="0.25">
      <c r="A616" s="3">
        <v>3152501</v>
      </c>
      <c r="B616" s="5" t="s">
        <v>857</v>
      </c>
      <c r="C616" s="3" t="s">
        <v>1336</v>
      </c>
      <c r="D616" s="6">
        <v>0.77400000000000002</v>
      </c>
    </row>
    <row r="617" spans="1:4" ht="15.75" x14ac:dyDescent="0.25">
      <c r="A617" s="3">
        <v>3152600</v>
      </c>
      <c r="B617" s="5" t="s">
        <v>1883</v>
      </c>
      <c r="C617" s="3" t="s">
        <v>1336</v>
      </c>
      <c r="D617" s="6">
        <v>0.71</v>
      </c>
    </row>
    <row r="618" spans="1:4" ht="15.75" x14ac:dyDescent="0.25">
      <c r="A618" s="3">
        <v>3152709</v>
      </c>
      <c r="B618" s="5" t="s">
        <v>384</v>
      </c>
      <c r="C618" s="3" t="s">
        <v>1339</v>
      </c>
      <c r="D618" s="6">
        <v>0.68899999999999995</v>
      </c>
    </row>
    <row r="619" spans="1:4" ht="15.75" x14ac:dyDescent="0.25">
      <c r="A619" s="3">
        <v>3152808</v>
      </c>
      <c r="B619" s="5" t="s">
        <v>1884</v>
      </c>
      <c r="C619" s="3" t="s">
        <v>1317</v>
      </c>
      <c r="D619" s="6">
        <v>0.69499999999999995</v>
      </c>
    </row>
    <row r="620" spans="1:4" ht="15.75" x14ac:dyDescent="0.25">
      <c r="A620" s="3">
        <v>3152907</v>
      </c>
      <c r="B620" s="5" t="s">
        <v>1885</v>
      </c>
      <c r="C620" s="3" t="s">
        <v>1330</v>
      </c>
      <c r="D620" s="6">
        <v>0.72899999999999998</v>
      </c>
    </row>
    <row r="621" spans="1:4" ht="15.75" x14ac:dyDescent="0.25">
      <c r="A621" s="3">
        <v>3153004</v>
      </c>
      <c r="B621" s="5" t="s">
        <v>1886</v>
      </c>
      <c r="C621" s="3" t="s">
        <v>1328</v>
      </c>
      <c r="D621" s="6">
        <v>0.72099999999999997</v>
      </c>
    </row>
    <row r="622" spans="1:4" ht="15.75" x14ac:dyDescent="0.25">
      <c r="A622" s="3">
        <v>3153103</v>
      </c>
      <c r="B622" s="5" t="s">
        <v>1887</v>
      </c>
      <c r="C622" s="3" t="s">
        <v>1321</v>
      </c>
      <c r="D622" s="6">
        <v>0.63200000000000001</v>
      </c>
    </row>
    <row r="623" spans="1:4" ht="15.75" x14ac:dyDescent="0.25">
      <c r="A623" s="3">
        <v>3153202</v>
      </c>
      <c r="B623" s="5" t="s">
        <v>1888</v>
      </c>
      <c r="C623" s="3" t="s">
        <v>1356</v>
      </c>
      <c r="D623" s="6">
        <v>0.61399999999999999</v>
      </c>
    </row>
    <row r="624" spans="1:4" ht="15.75" x14ac:dyDescent="0.25">
      <c r="A624" s="3">
        <v>3153301</v>
      </c>
      <c r="B624" s="5" t="s">
        <v>1889</v>
      </c>
      <c r="C624" s="3" t="s">
        <v>1326</v>
      </c>
      <c r="D624" s="6">
        <v>0.59499999999999997</v>
      </c>
    </row>
    <row r="625" spans="1:4" ht="15.75" x14ac:dyDescent="0.25">
      <c r="A625" s="3">
        <v>3153400</v>
      </c>
      <c r="B625" s="5" t="s">
        <v>1890</v>
      </c>
      <c r="C625" s="3" t="s">
        <v>1363</v>
      </c>
      <c r="D625" s="6">
        <v>0.70099999999999996</v>
      </c>
    </row>
    <row r="626" spans="1:4" ht="15.75" x14ac:dyDescent="0.25">
      <c r="A626" s="3">
        <v>3153608</v>
      </c>
      <c r="B626" s="5" t="s">
        <v>1891</v>
      </c>
      <c r="C626" s="3" t="s">
        <v>1356</v>
      </c>
      <c r="D626" s="6">
        <v>0.69</v>
      </c>
    </row>
    <row r="627" spans="1:4" ht="15.75" x14ac:dyDescent="0.25">
      <c r="A627" s="3">
        <v>3153707</v>
      </c>
      <c r="B627" s="5" t="s">
        <v>1892</v>
      </c>
      <c r="C627" s="3" t="s">
        <v>1319</v>
      </c>
      <c r="D627" s="6">
        <v>0.68300000000000005</v>
      </c>
    </row>
    <row r="628" spans="1:4" ht="15.75" x14ac:dyDescent="0.25">
      <c r="A628" s="3">
        <v>3153806</v>
      </c>
      <c r="B628" s="5" t="s">
        <v>1893</v>
      </c>
      <c r="C628" s="3" t="s">
        <v>1339</v>
      </c>
      <c r="D628" s="6">
        <v>0.68200000000000005</v>
      </c>
    </row>
    <row r="629" spans="1:4" ht="15.75" x14ac:dyDescent="0.25">
      <c r="A629" s="3">
        <v>3153905</v>
      </c>
      <c r="B629" s="5" t="s">
        <v>1894</v>
      </c>
      <c r="C629" s="3" t="s">
        <v>1356</v>
      </c>
      <c r="D629" s="6">
        <v>0.73</v>
      </c>
    </row>
    <row r="630" spans="1:4" ht="15.75" x14ac:dyDescent="0.25">
      <c r="A630" s="3">
        <v>3154002</v>
      </c>
      <c r="B630" s="5" t="s">
        <v>1895</v>
      </c>
      <c r="C630" s="3" t="s">
        <v>1324</v>
      </c>
      <c r="D630" s="6">
        <v>0.65500000000000003</v>
      </c>
    </row>
    <row r="631" spans="1:4" ht="15.75" x14ac:dyDescent="0.25">
      <c r="A631" s="3">
        <v>3154101</v>
      </c>
      <c r="B631" s="5" t="s">
        <v>1896</v>
      </c>
      <c r="C631" s="3" t="s">
        <v>1321</v>
      </c>
      <c r="D631" s="6">
        <v>0.69199999999999995</v>
      </c>
    </row>
    <row r="632" spans="1:4" ht="15.75" x14ac:dyDescent="0.25">
      <c r="A632" s="3">
        <v>3154150</v>
      </c>
      <c r="B632" s="5" t="s">
        <v>1897</v>
      </c>
      <c r="C632" s="3" t="s">
        <v>1321</v>
      </c>
      <c r="D632" s="6">
        <v>0.629</v>
      </c>
    </row>
    <row r="633" spans="1:4" ht="15.75" x14ac:dyDescent="0.25">
      <c r="A633" s="3">
        <v>3154200</v>
      </c>
      <c r="B633" s="5" t="s">
        <v>1898</v>
      </c>
      <c r="C633" s="3" t="s">
        <v>1339</v>
      </c>
      <c r="D633" s="6">
        <v>0.68500000000000005</v>
      </c>
    </row>
    <row r="634" spans="1:4" ht="15.75" x14ac:dyDescent="0.25">
      <c r="A634" s="3">
        <v>3154309</v>
      </c>
      <c r="B634" s="5" t="s">
        <v>1899</v>
      </c>
      <c r="C634" s="3" t="s">
        <v>1334</v>
      </c>
      <c r="D634" s="6">
        <v>0.67</v>
      </c>
    </row>
    <row r="635" spans="1:4" ht="15.75" x14ac:dyDescent="0.25">
      <c r="A635" s="3">
        <v>3154408</v>
      </c>
      <c r="B635" s="5" t="s">
        <v>1900</v>
      </c>
      <c r="C635" s="3" t="s">
        <v>1339</v>
      </c>
      <c r="D635" s="6">
        <v>0.68300000000000005</v>
      </c>
    </row>
    <row r="636" spans="1:4" ht="15.75" x14ac:dyDescent="0.25">
      <c r="A636" s="3">
        <v>3154457</v>
      </c>
      <c r="B636" s="5" t="s">
        <v>1901</v>
      </c>
      <c r="C636" s="3" t="s">
        <v>1363</v>
      </c>
      <c r="D636" s="6">
        <v>0.63200000000000001</v>
      </c>
    </row>
    <row r="637" spans="1:4" ht="15.75" x14ac:dyDescent="0.25">
      <c r="A637" s="3">
        <v>3154507</v>
      </c>
      <c r="B637" s="5" t="s">
        <v>575</v>
      </c>
      <c r="C637" s="3" t="s">
        <v>1387</v>
      </c>
      <c r="D637" s="6">
        <v>0.627</v>
      </c>
    </row>
    <row r="638" spans="1:4" ht="15.75" x14ac:dyDescent="0.25">
      <c r="A638" s="3">
        <v>3154606</v>
      </c>
      <c r="B638" s="5" t="s">
        <v>640</v>
      </c>
      <c r="C638" s="3" t="s">
        <v>1356</v>
      </c>
      <c r="D638" s="6">
        <v>0.68400000000000005</v>
      </c>
    </row>
    <row r="639" spans="1:4" ht="15.75" x14ac:dyDescent="0.25">
      <c r="A639" s="3">
        <v>3154705</v>
      </c>
      <c r="B639" s="5" t="s">
        <v>1902</v>
      </c>
      <c r="C639" s="3" t="s">
        <v>1330</v>
      </c>
      <c r="D639" s="6">
        <v>0.73699999999999999</v>
      </c>
    </row>
    <row r="640" spans="1:4" ht="15.75" x14ac:dyDescent="0.25">
      <c r="A640" s="3">
        <v>3154804</v>
      </c>
      <c r="B640" s="5" t="s">
        <v>1903</v>
      </c>
      <c r="C640" s="3" t="s">
        <v>1356</v>
      </c>
      <c r="D640" s="6">
        <v>0.67300000000000004</v>
      </c>
    </row>
    <row r="641" spans="1:4" ht="15.75" x14ac:dyDescent="0.25">
      <c r="A641" s="3">
        <v>3154903</v>
      </c>
      <c r="B641" s="5" t="s">
        <v>1904</v>
      </c>
      <c r="C641" s="3" t="s">
        <v>1321</v>
      </c>
      <c r="D641" s="6">
        <v>0.65</v>
      </c>
    </row>
    <row r="642" spans="1:4" ht="15.75" x14ac:dyDescent="0.25">
      <c r="A642" s="3">
        <v>3155108</v>
      </c>
      <c r="B642" s="5" t="s">
        <v>1905</v>
      </c>
      <c r="C642" s="3" t="s">
        <v>1326</v>
      </c>
      <c r="D642" s="6">
        <v>0.60499999999999998</v>
      </c>
    </row>
    <row r="643" spans="1:4" ht="15.75" x14ac:dyDescent="0.25">
      <c r="A643" s="3">
        <v>3155009</v>
      </c>
      <c r="B643" s="5" t="s">
        <v>1906</v>
      </c>
      <c r="C643" s="3" t="s">
        <v>1321</v>
      </c>
      <c r="D643" s="6">
        <v>0.66400000000000003</v>
      </c>
    </row>
    <row r="644" spans="1:4" ht="15.75" x14ac:dyDescent="0.25">
      <c r="A644" s="3">
        <v>3155207</v>
      </c>
      <c r="B644" s="5" t="s">
        <v>1907</v>
      </c>
      <c r="C644" s="3" t="s">
        <v>1339</v>
      </c>
      <c r="D644" s="6">
        <v>0.60199999999999998</v>
      </c>
    </row>
    <row r="645" spans="1:4" ht="15.75" x14ac:dyDescent="0.25">
      <c r="A645" s="3">
        <v>3155306</v>
      </c>
      <c r="B645" s="5" t="s">
        <v>1908</v>
      </c>
      <c r="C645" s="3" t="s">
        <v>1319</v>
      </c>
      <c r="D645" s="6">
        <v>0.64800000000000002</v>
      </c>
    </row>
    <row r="646" spans="1:4" ht="15.75" x14ac:dyDescent="0.25">
      <c r="A646" s="3">
        <v>3155405</v>
      </c>
      <c r="B646" s="5" t="s">
        <v>1909</v>
      </c>
      <c r="C646" s="3" t="s">
        <v>1321</v>
      </c>
      <c r="D646" s="6">
        <v>0.70699999999999996</v>
      </c>
    </row>
    <row r="647" spans="1:4" ht="15.75" x14ac:dyDescent="0.25">
      <c r="A647" s="3">
        <v>3155504</v>
      </c>
      <c r="B647" s="5" t="s">
        <v>1910</v>
      </c>
      <c r="C647" s="3" t="s">
        <v>1363</v>
      </c>
      <c r="D647" s="6">
        <v>0.70899999999999996</v>
      </c>
    </row>
    <row r="648" spans="1:4" ht="15.75" x14ac:dyDescent="0.25">
      <c r="A648" s="3">
        <v>3155603</v>
      </c>
      <c r="B648" s="5" t="s">
        <v>1911</v>
      </c>
      <c r="C648" s="3" t="s">
        <v>1387</v>
      </c>
      <c r="D648" s="6">
        <v>0.624</v>
      </c>
    </row>
    <row r="649" spans="1:4" ht="15.75" x14ac:dyDescent="0.25">
      <c r="A649" s="3">
        <v>3155702</v>
      </c>
      <c r="B649" s="5" t="s">
        <v>1912</v>
      </c>
      <c r="C649" s="3" t="s">
        <v>1324</v>
      </c>
      <c r="D649" s="6">
        <v>0.68500000000000005</v>
      </c>
    </row>
    <row r="650" spans="1:4" ht="15.75" x14ac:dyDescent="0.25">
      <c r="A650" s="3">
        <v>3155801</v>
      </c>
      <c r="B650" s="5" t="s">
        <v>1913</v>
      </c>
      <c r="C650" s="3" t="s">
        <v>1321</v>
      </c>
      <c r="D650" s="6">
        <v>0.71399999999999997</v>
      </c>
    </row>
    <row r="651" spans="1:4" ht="15.75" x14ac:dyDescent="0.25">
      <c r="A651" s="3">
        <v>3155900</v>
      </c>
      <c r="B651" s="5" t="s">
        <v>1914</v>
      </c>
      <c r="C651" s="3" t="s">
        <v>1321</v>
      </c>
      <c r="D651" s="6">
        <v>0.67900000000000005</v>
      </c>
    </row>
    <row r="652" spans="1:4" ht="15.75" x14ac:dyDescent="0.25">
      <c r="A652" s="3">
        <v>3156007</v>
      </c>
      <c r="B652" s="5" t="s">
        <v>1915</v>
      </c>
      <c r="C652" s="3" t="s">
        <v>1334</v>
      </c>
      <c r="D652" s="6">
        <v>0.55800000000000005</v>
      </c>
    </row>
    <row r="653" spans="1:4" ht="15.75" x14ac:dyDescent="0.25">
      <c r="A653" s="3">
        <v>3156106</v>
      </c>
      <c r="B653" s="5" t="s">
        <v>1916</v>
      </c>
      <c r="C653" s="3" t="s">
        <v>1339</v>
      </c>
      <c r="D653" s="6">
        <v>0.65300000000000002</v>
      </c>
    </row>
    <row r="654" spans="1:4" ht="15.75" x14ac:dyDescent="0.25">
      <c r="A654" s="3">
        <v>3156205</v>
      </c>
      <c r="B654" s="5" t="s">
        <v>1917</v>
      </c>
      <c r="C654" s="3" t="s">
        <v>1321</v>
      </c>
      <c r="D654" s="6">
        <v>0.68400000000000005</v>
      </c>
    </row>
    <row r="655" spans="1:4" ht="15.75" x14ac:dyDescent="0.25">
      <c r="A655" s="3">
        <v>3156304</v>
      </c>
      <c r="B655" s="5" t="s">
        <v>1918</v>
      </c>
      <c r="C655" s="3" t="s">
        <v>1321</v>
      </c>
      <c r="D655" s="6">
        <v>0.66800000000000004</v>
      </c>
    </row>
    <row r="656" spans="1:4" ht="15.75" x14ac:dyDescent="0.25">
      <c r="A656" s="3">
        <v>3156403</v>
      </c>
      <c r="B656" s="5" t="s">
        <v>1919</v>
      </c>
      <c r="C656" s="3" t="s">
        <v>1317</v>
      </c>
      <c r="D656" s="6">
        <v>0.70799999999999996</v>
      </c>
    </row>
    <row r="657" spans="1:4" ht="15.75" x14ac:dyDescent="0.25">
      <c r="A657" s="3">
        <v>3156452</v>
      </c>
      <c r="B657" s="5" t="s">
        <v>1920</v>
      </c>
      <c r="C657" s="3" t="s">
        <v>1321</v>
      </c>
      <c r="D657" s="6">
        <v>0.66200000000000003</v>
      </c>
    </row>
    <row r="658" spans="1:4" ht="15.75" x14ac:dyDescent="0.25">
      <c r="A658" s="3">
        <v>3156502</v>
      </c>
      <c r="B658" s="5" t="s">
        <v>1921</v>
      </c>
      <c r="C658" s="3" t="s">
        <v>1387</v>
      </c>
      <c r="D658" s="6">
        <v>0.58199999999999996</v>
      </c>
    </row>
    <row r="659" spans="1:4" ht="15.75" x14ac:dyDescent="0.25">
      <c r="A659" s="3">
        <v>3156601</v>
      </c>
      <c r="B659" s="5" t="s">
        <v>1922</v>
      </c>
      <c r="C659" s="3" t="s">
        <v>1326</v>
      </c>
      <c r="D659" s="6">
        <v>0.60899999999999999</v>
      </c>
    </row>
    <row r="660" spans="1:4" ht="15.75" x14ac:dyDescent="0.25">
      <c r="A660" s="3">
        <v>3156700</v>
      </c>
      <c r="B660" s="5" t="s">
        <v>325</v>
      </c>
      <c r="C660" s="3" t="s">
        <v>1356</v>
      </c>
      <c r="D660" s="6">
        <v>0.73099999999999998</v>
      </c>
    </row>
    <row r="661" spans="1:4" ht="15.75" x14ac:dyDescent="0.25">
      <c r="A661" s="3">
        <v>3156809</v>
      </c>
      <c r="B661" s="5" t="s">
        <v>1923</v>
      </c>
      <c r="C661" s="3" t="s">
        <v>1334</v>
      </c>
      <c r="D661" s="6">
        <v>0.63800000000000001</v>
      </c>
    </row>
    <row r="662" spans="1:4" ht="15.75" x14ac:dyDescent="0.25">
      <c r="A662" s="3">
        <v>3156908</v>
      </c>
      <c r="B662" s="5" t="s">
        <v>1924</v>
      </c>
      <c r="C662" s="3" t="s">
        <v>1328</v>
      </c>
      <c r="D662" s="6">
        <v>0.73199999999999998</v>
      </c>
    </row>
    <row r="663" spans="1:4" ht="15.75" x14ac:dyDescent="0.25">
      <c r="A663" s="3">
        <v>3157005</v>
      </c>
      <c r="B663" s="5" t="s">
        <v>1925</v>
      </c>
      <c r="C663" s="3" t="s">
        <v>1387</v>
      </c>
      <c r="D663" s="6">
        <v>0.67900000000000005</v>
      </c>
    </row>
    <row r="664" spans="1:4" ht="15.75" x14ac:dyDescent="0.25">
      <c r="A664" s="3">
        <v>3157104</v>
      </c>
      <c r="B664" s="5" t="s">
        <v>1926</v>
      </c>
      <c r="C664" s="3" t="s">
        <v>1326</v>
      </c>
      <c r="D664" s="6">
        <v>0.60799999999999998</v>
      </c>
    </row>
    <row r="665" spans="1:4" ht="15.75" x14ac:dyDescent="0.25">
      <c r="A665" s="3">
        <v>3157203</v>
      </c>
      <c r="B665" s="5" t="s">
        <v>1927</v>
      </c>
      <c r="C665" s="3" t="s">
        <v>1356</v>
      </c>
      <c r="D665" s="6">
        <v>0.70699999999999996</v>
      </c>
    </row>
    <row r="666" spans="1:4" ht="15.75" x14ac:dyDescent="0.25">
      <c r="A666" s="3">
        <v>3157252</v>
      </c>
      <c r="B666" s="5" t="s">
        <v>1928</v>
      </c>
      <c r="C666" s="3" t="s">
        <v>1324</v>
      </c>
      <c r="D666" s="6">
        <v>0.61299999999999999</v>
      </c>
    </row>
    <row r="667" spans="1:4" ht="15.75" x14ac:dyDescent="0.25">
      <c r="A667" s="3">
        <v>3157278</v>
      </c>
      <c r="B667" s="5" t="s">
        <v>1929</v>
      </c>
      <c r="C667" s="3" t="s">
        <v>1321</v>
      </c>
      <c r="D667" s="6">
        <v>0.60599999999999998</v>
      </c>
    </row>
    <row r="668" spans="1:4" ht="15.75" x14ac:dyDescent="0.25">
      <c r="A668" s="3">
        <v>3157302</v>
      </c>
      <c r="B668" s="5" t="s">
        <v>1930</v>
      </c>
      <c r="C668" s="3" t="s">
        <v>1339</v>
      </c>
      <c r="D668" s="6">
        <v>0.63700000000000001</v>
      </c>
    </row>
    <row r="669" spans="1:4" ht="15.75" x14ac:dyDescent="0.25">
      <c r="A669" s="3">
        <v>3157336</v>
      </c>
      <c r="B669" s="5" t="s">
        <v>1931</v>
      </c>
      <c r="C669" s="3" t="s">
        <v>1339</v>
      </c>
      <c r="D669" s="6">
        <v>0.70599999999999996</v>
      </c>
    </row>
    <row r="670" spans="1:4" ht="15.75" x14ac:dyDescent="0.25">
      <c r="A670" s="3">
        <v>3157377</v>
      </c>
      <c r="B670" s="5" t="s">
        <v>1932</v>
      </c>
      <c r="C670" s="3" t="s">
        <v>1387</v>
      </c>
      <c r="D670" s="6">
        <v>0.57699999999999996</v>
      </c>
    </row>
    <row r="671" spans="1:4" ht="15.75" x14ac:dyDescent="0.25">
      <c r="A671" s="3">
        <v>3157401</v>
      </c>
      <c r="B671" s="5" t="s">
        <v>1933</v>
      </c>
      <c r="C671" s="3" t="s">
        <v>1321</v>
      </c>
      <c r="D671" s="6">
        <v>0.625</v>
      </c>
    </row>
    <row r="672" spans="1:4" ht="15.75" x14ac:dyDescent="0.25">
      <c r="A672" s="3">
        <v>3157500</v>
      </c>
      <c r="B672" s="5" t="s">
        <v>1934</v>
      </c>
      <c r="C672" s="3" t="s">
        <v>1334</v>
      </c>
      <c r="D672" s="6">
        <v>0.60699999999999998</v>
      </c>
    </row>
    <row r="673" spans="1:4" ht="15.75" x14ac:dyDescent="0.25">
      <c r="A673" s="3">
        <v>3157609</v>
      </c>
      <c r="B673" s="5" t="s">
        <v>1935</v>
      </c>
      <c r="C673" s="3" t="s">
        <v>1387</v>
      </c>
      <c r="D673" s="6">
        <v>0.61499999999999999</v>
      </c>
    </row>
    <row r="674" spans="1:4" ht="15.75" x14ac:dyDescent="0.25">
      <c r="A674" s="3">
        <v>3157658</v>
      </c>
      <c r="B674" s="5" t="s">
        <v>1936</v>
      </c>
      <c r="C674" s="3" t="s">
        <v>1326</v>
      </c>
      <c r="D674" s="6">
        <v>0.56699999999999995</v>
      </c>
    </row>
    <row r="675" spans="1:4" ht="15.75" x14ac:dyDescent="0.25">
      <c r="A675" s="3">
        <v>3157708</v>
      </c>
      <c r="B675" s="5" t="s">
        <v>1937</v>
      </c>
      <c r="C675" s="3" t="s">
        <v>1328</v>
      </c>
      <c r="D675" s="6">
        <v>0.70599999999999996</v>
      </c>
    </row>
    <row r="676" spans="1:4" ht="15.75" x14ac:dyDescent="0.25">
      <c r="A676" s="3">
        <v>3157807</v>
      </c>
      <c r="B676" s="5" t="s">
        <v>27</v>
      </c>
      <c r="C676" s="3" t="s">
        <v>1356</v>
      </c>
      <c r="D676" s="6">
        <v>0.71499999999999997</v>
      </c>
    </row>
    <row r="677" spans="1:4" ht="15.75" x14ac:dyDescent="0.25">
      <c r="A677" s="3">
        <v>3157906</v>
      </c>
      <c r="B677" s="5" t="s">
        <v>1938</v>
      </c>
      <c r="C677" s="3" t="s">
        <v>1321</v>
      </c>
      <c r="D677" s="6">
        <v>0.61</v>
      </c>
    </row>
    <row r="678" spans="1:4" ht="15.75" x14ac:dyDescent="0.25">
      <c r="A678" s="3">
        <v>3158003</v>
      </c>
      <c r="B678" s="5" t="s">
        <v>1939</v>
      </c>
      <c r="C678" s="3" t="s">
        <v>1356</v>
      </c>
      <c r="D678" s="6">
        <v>0.64800000000000002</v>
      </c>
    </row>
    <row r="679" spans="1:4" ht="15.75" x14ac:dyDescent="0.25">
      <c r="A679" s="3">
        <v>3158102</v>
      </c>
      <c r="B679" s="5" t="s">
        <v>1940</v>
      </c>
      <c r="C679" s="3" t="s">
        <v>1326</v>
      </c>
      <c r="D679" s="6">
        <v>0.61299999999999999</v>
      </c>
    </row>
    <row r="680" spans="1:4" ht="15.75" x14ac:dyDescent="0.25">
      <c r="A680" s="3">
        <v>3158201</v>
      </c>
      <c r="B680" s="5" t="s">
        <v>1941</v>
      </c>
      <c r="C680" s="3" t="s">
        <v>1334</v>
      </c>
      <c r="D680" s="6">
        <v>0.64</v>
      </c>
    </row>
    <row r="681" spans="1:4" ht="15.75" x14ac:dyDescent="0.25">
      <c r="A681" s="3">
        <v>3159209</v>
      </c>
      <c r="B681" s="5" t="s">
        <v>1942</v>
      </c>
      <c r="C681" s="3" t="s">
        <v>1336</v>
      </c>
      <c r="D681" s="6">
        <v>0.69</v>
      </c>
    </row>
    <row r="682" spans="1:4" ht="15.75" x14ac:dyDescent="0.25">
      <c r="A682" s="3">
        <v>3159407</v>
      </c>
      <c r="B682" s="5" t="s">
        <v>1943</v>
      </c>
      <c r="C682" s="3" t="s">
        <v>1339</v>
      </c>
      <c r="D682" s="6">
        <v>0.63</v>
      </c>
    </row>
    <row r="683" spans="1:4" ht="15.75" x14ac:dyDescent="0.25">
      <c r="A683" s="3">
        <v>3159308</v>
      </c>
      <c r="B683" s="5" t="s">
        <v>1944</v>
      </c>
      <c r="C683" s="3" t="s">
        <v>1321</v>
      </c>
      <c r="D683" s="6">
        <v>0.68200000000000005</v>
      </c>
    </row>
    <row r="684" spans="1:4" ht="15.75" x14ac:dyDescent="0.25">
      <c r="A684" s="3">
        <v>3159357</v>
      </c>
      <c r="B684" s="5" t="s">
        <v>1945</v>
      </c>
      <c r="C684" s="3" t="s">
        <v>1324</v>
      </c>
      <c r="D684" s="6">
        <v>0.61299999999999999</v>
      </c>
    </row>
    <row r="685" spans="1:4" ht="15.75" x14ac:dyDescent="0.25">
      <c r="A685" s="3">
        <v>3159506</v>
      </c>
      <c r="B685" s="5" t="s">
        <v>1946</v>
      </c>
      <c r="C685" s="3" t="s">
        <v>1334</v>
      </c>
      <c r="D685" s="6">
        <v>0.60699999999999998</v>
      </c>
    </row>
    <row r="686" spans="1:4" ht="15.75" x14ac:dyDescent="0.25">
      <c r="A686" s="3">
        <v>3159605</v>
      </c>
      <c r="B686" s="5" t="s">
        <v>348</v>
      </c>
      <c r="C686" s="3" t="s">
        <v>1336</v>
      </c>
      <c r="D686" s="6">
        <v>0.72099999999999997</v>
      </c>
    </row>
    <row r="687" spans="1:4" ht="15.75" x14ac:dyDescent="0.25">
      <c r="A687" s="3">
        <v>3159704</v>
      </c>
      <c r="B687" s="5" t="s">
        <v>1947</v>
      </c>
      <c r="C687" s="3" t="s">
        <v>1328</v>
      </c>
      <c r="D687" s="6">
        <v>0.70499999999999996</v>
      </c>
    </row>
    <row r="688" spans="1:4" ht="15.75" x14ac:dyDescent="0.25">
      <c r="A688" s="3">
        <v>3159803</v>
      </c>
      <c r="B688" s="5" t="s">
        <v>1948</v>
      </c>
      <c r="C688" s="3" t="s">
        <v>1317</v>
      </c>
      <c r="D688" s="6">
        <v>0.71</v>
      </c>
    </row>
    <row r="689" spans="1:4" ht="15.75" x14ac:dyDescent="0.25">
      <c r="A689" s="3">
        <v>3158300</v>
      </c>
      <c r="B689" s="5" t="s">
        <v>1949</v>
      </c>
      <c r="C689" s="3" t="s">
        <v>1330</v>
      </c>
      <c r="D689" s="6">
        <v>0.69799999999999995</v>
      </c>
    </row>
    <row r="690" spans="1:4" ht="15.75" x14ac:dyDescent="0.25">
      <c r="A690" s="3">
        <v>3158409</v>
      </c>
      <c r="B690" s="5" t="s">
        <v>1950</v>
      </c>
      <c r="C690" s="3" t="s">
        <v>1321</v>
      </c>
      <c r="D690" s="6">
        <v>0.69399999999999995</v>
      </c>
    </row>
    <row r="691" spans="1:4" ht="15.75" x14ac:dyDescent="0.25">
      <c r="A691" s="3">
        <v>3158508</v>
      </c>
      <c r="B691" s="5" t="s">
        <v>1951</v>
      </c>
      <c r="C691" s="3" t="s">
        <v>1356</v>
      </c>
      <c r="D691" s="6">
        <v>0.628</v>
      </c>
    </row>
    <row r="692" spans="1:4" ht="15.75" x14ac:dyDescent="0.25">
      <c r="A692" s="3">
        <v>3158607</v>
      </c>
      <c r="B692" s="5" t="s">
        <v>1952</v>
      </c>
      <c r="C692" s="3" t="s">
        <v>1321</v>
      </c>
      <c r="D692" s="6">
        <v>0.65100000000000002</v>
      </c>
    </row>
    <row r="693" spans="1:4" ht="15.75" x14ac:dyDescent="0.25">
      <c r="A693" s="3">
        <v>3158706</v>
      </c>
      <c r="B693" s="5" t="s">
        <v>1953</v>
      </c>
      <c r="C693" s="3" t="s">
        <v>1339</v>
      </c>
      <c r="D693" s="6">
        <v>0.66700000000000004</v>
      </c>
    </row>
    <row r="694" spans="1:4" ht="15.75" x14ac:dyDescent="0.25">
      <c r="A694" s="3">
        <v>3158805</v>
      </c>
      <c r="B694" s="5" t="s">
        <v>1954</v>
      </c>
      <c r="C694" s="3" t="s">
        <v>1330</v>
      </c>
      <c r="D694" s="6">
        <v>0.64700000000000002</v>
      </c>
    </row>
    <row r="695" spans="1:4" ht="15.75" x14ac:dyDescent="0.25">
      <c r="A695" s="3">
        <v>3158904</v>
      </c>
      <c r="B695" s="5" t="s">
        <v>1955</v>
      </c>
      <c r="C695" s="3" t="s">
        <v>1321</v>
      </c>
      <c r="D695" s="6">
        <v>0.621</v>
      </c>
    </row>
    <row r="696" spans="1:4" ht="15.75" x14ac:dyDescent="0.25">
      <c r="A696" s="3">
        <v>3158953</v>
      </c>
      <c r="B696" s="5" t="s">
        <v>131</v>
      </c>
      <c r="C696" s="3" t="s">
        <v>1324</v>
      </c>
      <c r="D696" s="6">
        <v>0.68500000000000005</v>
      </c>
    </row>
    <row r="697" spans="1:4" ht="15.75" x14ac:dyDescent="0.25">
      <c r="A697" s="3">
        <v>3159001</v>
      </c>
      <c r="B697" s="5" t="s">
        <v>98</v>
      </c>
      <c r="C697" s="3" t="s">
        <v>1356</v>
      </c>
      <c r="D697" s="6">
        <v>0.66500000000000004</v>
      </c>
    </row>
    <row r="698" spans="1:4" ht="15.75" x14ac:dyDescent="0.25">
      <c r="A698" s="3">
        <v>3159100</v>
      </c>
      <c r="B698" s="5" t="s">
        <v>1956</v>
      </c>
      <c r="C698" s="3" t="s">
        <v>1339</v>
      </c>
      <c r="D698" s="6">
        <v>0.64700000000000002</v>
      </c>
    </row>
    <row r="699" spans="1:4" ht="15.75" x14ac:dyDescent="0.25">
      <c r="A699" s="3">
        <v>3159902</v>
      </c>
      <c r="B699" s="5" t="s">
        <v>1957</v>
      </c>
      <c r="C699" s="3" t="s">
        <v>1330</v>
      </c>
      <c r="D699" s="6">
        <v>0.67200000000000004</v>
      </c>
    </row>
    <row r="700" spans="1:4" ht="15.75" x14ac:dyDescent="0.25">
      <c r="A700" s="3">
        <v>3160009</v>
      </c>
      <c r="B700" s="5" t="s">
        <v>1958</v>
      </c>
      <c r="C700" s="3" t="s">
        <v>1321</v>
      </c>
      <c r="D700" s="6">
        <v>0.67100000000000004</v>
      </c>
    </row>
    <row r="701" spans="1:4" ht="15.75" x14ac:dyDescent="0.25">
      <c r="A701" s="3">
        <v>3160108</v>
      </c>
      <c r="B701" s="5" t="s">
        <v>1959</v>
      </c>
      <c r="C701" s="3" t="s">
        <v>1321</v>
      </c>
      <c r="D701" s="6">
        <v>0.63300000000000001</v>
      </c>
    </row>
    <row r="702" spans="1:4" ht="15.75" x14ac:dyDescent="0.25">
      <c r="A702" s="3">
        <v>3160207</v>
      </c>
      <c r="B702" s="5" t="s">
        <v>1960</v>
      </c>
      <c r="C702" s="3" t="s">
        <v>1326</v>
      </c>
      <c r="D702" s="6">
        <v>0.55800000000000005</v>
      </c>
    </row>
    <row r="703" spans="1:4" ht="15.75" x14ac:dyDescent="0.25">
      <c r="A703" s="3">
        <v>3160306</v>
      </c>
      <c r="B703" s="5" t="s">
        <v>1961</v>
      </c>
      <c r="C703" s="3" t="s">
        <v>1326</v>
      </c>
      <c r="D703" s="6">
        <v>0.57399999999999995</v>
      </c>
    </row>
    <row r="704" spans="1:4" ht="15.75" x14ac:dyDescent="0.25">
      <c r="A704" s="3">
        <v>3160405</v>
      </c>
      <c r="B704" s="5" t="s">
        <v>1962</v>
      </c>
      <c r="C704" s="3" t="s">
        <v>1319</v>
      </c>
      <c r="D704" s="6">
        <v>0.72399999999999998</v>
      </c>
    </row>
    <row r="705" spans="1:4" ht="15.75" x14ac:dyDescent="0.25">
      <c r="A705" s="3">
        <v>3160454</v>
      </c>
      <c r="B705" s="5" t="s">
        <v>1963</v>
      </c>
      <c r="C705" s="3" t="s">
        <v>1387</v>
      </c>
      <c r="D705" s="6">
        <v>0.56999999999999995</v>
      </c>
    </row>
    <row r="706" spans="1:4" ht="15.75" x14ac:dyDescent="0.25">
      <c r="A706" s="3">
        <v>3160504</v>
      </c>
      <c r="B706" s="5" t="s">
        <v>1964</v>
      </c>
      <c r="C706" s="3" t="s">
        <v>1356</v>
      </c>
      <c r="D706" s="6">
        <v>0.66900000000000004</v>
      </c>
    </row>
    <row r="707" spans="1:4" ht="15.75" x14ac:dyDescent="0.25">
      <c r="A707" s="3">
        <v>3160603</v>
      </c>
      <c r="B707" s="5" t="s">
        <v>1965</v>
      </c>
      <c r="C707" s="3" t="s">
        <v>1356</v>
      </c>
      <c r="D707" s="6">
        <v>0.65700000000000003</v>
      </c>
    </row>
    <row r="708" spans="1:4" ht="15.75" x14ac:dyDescent="0.25">
      <c r="A708" s="3">
        <v>3160702</v>
      </c>
      <c r="B708" s="5" t="s">
        <v>117</v>
      </c>
      <c r="C708" s="3" t="s">
        <v>1321</v>
      </c>
      <c r="D708" s="6">
        <v>0.74099999999999999</v>
      </c>
    </row>
    <row r="709" spans="1:4" ht="15.75" x14ac:dyDescent="0.25">
      <c r="A709" s="3">
        <v>3160801</v>
      </c>
      <c r="B709" s="5" t="s">
        <v>1966</v>
      </c>
      <c r="C709" s="3" t="s">
        <v>1330</v>
      </c>
      <c r="D709" s="6">
        <v>0.67200000000000004</v>
      </c>
    </row>
    <row r="710" spans="1:4" ht="15.75" x14ac:dyDescent="0.25">
      <c r="A710" s="3">
        <v>3160900</v>
      </c>
      <c r="B710" s="5" t="s">
        <v>1967</v>
      </c>
      <c r="C710" s="3" t="s">
        <v>1339</v>
      </c>
      <c r="D710" s="6">
        <v>0.66400000000000003</v>
      </c>
    </row>
    <row r="711" spans="1:4" ht="15.75" x14ac:dyDescent="0.25">
      <c r="A711" s="3">
        <v>3160959</v>
      </c>
      <c r="B711" s="5" t="s">
        <v>1968</v>
      </c>
      <c r="C711" s="3" t="s">
        <v>1324</v>
      </c>
      <c r="D711" s="6">
        <v>0.63800000000000001</v>
      </c>
    </row>
    <row r="712" spans="1:4" ht="15.75" x14ac:dyDescent="0.25">
      <c r="A712" s="3">
        <v>3161007</v>
      </c>
      <c r="B712" s="5" t="s">
        <v>1969</v>
      </c>
      <c r="C712" s="3" t="s">
        <v>1324</v>
      </c>
      <c r="D712" s="6">
        <v>0.69</v>
      </c>
    </row>
    <row r="713" spans="1:4" ht="15.75" x14ac:dyDescent="0.25">
      <c r="A713" s="3">
        <v>3161056</v>
      </c>
      <c r="B713" s="5" t="s">
        <v>1970</v>
      </c>
      <c r="C713" s="3" t="s">
        <v>1334</v>
      </c>
      <c r="D713" s="6">
        <v>0.62</v>
      </c>
    </row>
    <row r="714" spans="1:4" ht="15.75" x14ac:dyDescent="0.25">
      <c r="A714" s="3">
        <v>3161106</v>
      </c>
      <c r="B714" s="5" t="s">
        <v>1017</v>
      </c>
      <c r="C714" s="3" t="s">
        <v>1387</v>
      </c>
      <c r="D714" s="6">
        <v>0.63800000000000001</v>
      </c>
    </row>
    <row r="715" spans="1:4" ht="15.75" x14ac:dyDescent="0.25">
      <c r="A715" s="3">
        <v>3161205</v>
      </c>
      <c r="B715" s="5" t="s">
        <v>1971</v>
      </c>
      <c r="C715" s="3" t="s">
        <v>1319</v>
      </c>
      <c r="D715" s="6">
        <v>0.66</v>
      </c>
    </row>
    <row r="716" spans="1:4" ht="15.75" x14ac:dyDescent="0.25">
      <c r="A716" s="3">
        <v>3161304</v>
      </c>
      <c r="B716" s="5" t="s">
        <v>1972</v>
      </c>
      <c r="C716" s="3" t="s">
        <v>1328</v>
      </c>
      <c r="D716" s="6">
        <v>0.68799999999999994</v>
      </c>
    </row>
    <row r="717" spans="1:4" ht="15.75" x14ac:dyDescent="0.25">
      <c r="A717" s="3">
        <v>3161403</v>
      </c>
      <c r="B717" s="5" t="s">
        <v>1973</v>
      </c>
      <c r="C717" s="3" t="s">
        <v>1321</v>
      </c>
      <c r="D717" s="6">
        <v>0.66300000000000003</v>
      </c>
    </row>
    <row r="718" spans="1:4" ht="15.75" x14ac:dyDescent="0.25">
      <c r="A718" s="3">
        <v>3161502</v>
      </c>
      <c r="B718" s="5" t="s">
        <v>1974</v>
      </c>
      <c r="C718" s="3" t="s">
        <v>1321</v>
      </c>
      <c r="D718" s="6">
        <v>0.65100000000000002</v>
      </c>
    </row>
    <row r="719" spans="1:4" ht="15.75" x14ac:dyDescent="0.25">
      <c r="A719" s="3">
        <v>3161601</v>
      </c>
      <c r="B719" s="5" t="s">
        <v>1975</v>
      </c>
      <c r="C719" s="3" t="s">
        <v>1334</v>
      </c>
      <c r="D719" s="6">
        <v>0.6</v>
      </c>
    </row>
    <row r="720" spans="1:4" ht="15.75" x14ac:dyDescent="0.25">
      <c r="A720" s="3">
        <v>3161650</v>
      </c>
      <c r="B720" s="5" t="s">
        <v>1976</v>
      </c>
      <c r="C720" s="3" t="s">
        <v>1334</v>
      </c>
      <c r="D720" s="6">
        <v>0.63</v>
      </c>
    </row>
    <row r="721" spans="1:4" ht="15.75" x14ac:dyDescent="0.25">
      <c r="A721" s="3">
        <v>3161700</v>
      </c>
      <c r="B721" s="5" t="s">
        <v>1977</v>
      </c>
      <c r="C721" s="3" t="s">
        <v>1363</v>
      </c>
      <c r="D721" s="6">
        <v>0.67</v>
      </c>
    </row>
    <row r="722" spans="1:4" ht="15.75" x14ac:dyDescent="0.25">
      <c r="A722" s="3">
        <v>3161809</v>
      </c>
      <c r="B722" s="5" t="s">
        <v>1978</v>
      </c>
      <c r="C722" s="3" t="s">
        <v>1319</v>
      </c>
      <c r="D722" s="6">
        <v>0.68899999999999995</v>
      </c>
    </row>
    <row r="723" spans="1:4" ht="15.75" x14ac:dyDescent="0.25">
      <c r="A723" s="3">
        <v>3161908</v>
      </c>
      <c r="B723" s="5" t="s">
        <v>1979</v>
      </c>
      <c r="C723" s="3" t="s">
        <v>1324</v>
      </c>
      <c r="D723" s="6">
        <v>0.66700000000000004</v>
      </c>
    </row>
    <row r="724" spans="1:4" ht="15.75" x14ac:dyDescent="0.25">
      <c r="A724" s="3">
        <v>3125507</v>
      </c>
      <c r="B724" s="5" t="s">
        <v>1980</v>
      </c>
      <c r="C724" s="3" t="s">
        <v>1326</v>
      </c>
      <c r="D724" s="6">
        <v>0.64</v>
      </c>
    </row>
    <row r="725" spans="1:4" ht="15.75" x14ac:dyDescent="0.25">
      <c r="A725" s="3">
        <v>3162005</v>
      </c>
      <c r="B725" s="5" t="s">
        <v>1981</v>
      </c>
      <c r="C725" s="3" t="s">
        <v>1330</v>
      </c>
      <c r="D725" s="6">
        <v>0.71499999999999997</v>
      </c>
    </row>
    <row r="726" spans="1:4" ht="15.75" x14ac:dyDescent="0.25">
      <c r="A726" s="3">
        <v>3162104</v>
      </c>
      <c r="B726" s="5" t="s">
        <v>1982</v>
      </c>
      <c r="C726" s="3" t="s">
        <v>1363</v>
      </c>
      <c r="D726" s="6">
        <v>0.73599999999999999</v>
      </c>
    </row>
    <row r="727" spans="1:4" ht="15.75" x14ac:dyDescent="0.25">
      <c r="A727" s="3">
        <v>3162203</v>
      </c>
      <c r="B727" s="5" t="s">
        <v>1983</v>
      </c>
      <c r="C727" s="3" t="s">
        <v>1330</v>
      </c>
      <c r="D727" s="6">
        <v>0.72399999999999998</v>
      </c>
    </row>
    <row r="728" spans="1:4" ht="15.75" x14ac:dyDescent="0.25">
      <c r="A728" s="3">
        <v>3162252</v>
      </c>
      <c r="B728" s="5" t="s">
        <v>1984</v>
      </c>
      <c r="C728" s="3" t="s">
        <v>1387</v>
      </c>
      <c r="D728" s="6">
        <v>0.63400000000000001</v>
      </c>
    </row>
    <row r="729" spans="1:4" ht="15.75" x14ac:dyDescent="0.25">
      <c r="A729" s="3">
        <v>3162302</v>
      </c>
      <c r="B729" s="5" t="s">
        <v>1985</v>
      </c>
      <c r="C729" s="3" t="s">
        <v>1336</v>
      </c>
      <c r="D729" s="6">
        <v>0.65300000000000002</v>
      </c>
    </row>
    <row r="730" spans="1:4" ht="15.75" x14ac:dyDescent="0.25">
      <c r="A730" s="3">
        <v>3162401</v>
      </c>
      <c r="B730" s="5" t="s">
        <v>1986</v>
      </c>
      <c r="C730" s="3" t="s">
        <v>1387</v>
      </c>
      <c r="D730" s="6">
        <v>0.56899999999999995</v>
      </c>
    </row>
    <row r="731" spans="1:4" ht="15.75" x14ac:dyDescent="0.25">
      <c r="A731" s="3">
        <v>3162450</v>
      </c>
      <c r="B731" s="5" t="s">
        <v>1987</v>
      </c>
      <c r="C731" s="3" t="s">
        <v>1387</v>
      </c>
      <c r="D731" s="6">
        <v>0.52900000000000003</v>
      </c>
    </row>
    <row r="732" spans="1:4" ht="15.75" x14ac:dyDescent="0.25">
      <c r="A732" s="3">
        <v>3162500</v>
      </c>
      <c r="B732" s="5" t="s">
        <v>56</v>
      </c>
      <c r="C732" s="3" t="s">
        <v>1339</v>
      </c>
      <c r="D732" s="6">
        <v>0.75800000000000001</v>
      </c>
    </row>
    <row r="733" spans="1:4" ht="15.75" x14ac:dyDescent="0.25">
      <c r="A733" s="3">
        <v>3162559</v>
      </c>
      <c r="B733" s="5" t="s">
        <v>1988</v>
      </c>
      <c r="C733" s="3" t="s">
        <v>1321</v>
      </c>
      <c r="D733" s="6">
        <v>0.65</v>
      </c>
    </row>
    <row r="734" spans="1:4" ht="15.75" x14ac:dyDescent="0.25">
      <c r="A734" s="3">
        <v>3162575</v>
      </c>
      <c r="B734" s="5" t="s">
        <v>1989</v>
      </c>
      <c r="C734" s="3" t="s">
        <v>1334</v>
      </c>
      <c r="D734" s="6">
        <v>0.64</v>
      </c>
    </row>
    <row r="735" spans="1:4" ht="15.75" x14ac:dyDescent="0.25">
      <c r="A735" s="3">
        <v>3162609</v>
      </c>
      <c r="B735" s="5" t="s">
        <v>1990</v>
      </c>
      <c r="C735" s="3" t="s">
        <v>1324</v>
      </c>
      <c r="D735" s="6">
        <v>0.64800000000000002</v>
      </c>
    </row>
    <row r="736" spans="1:4" ht="15.75" x14ac:dyDescent="0.25">
      <c r="A736" s="3">
        <v>3162658</v>
      </c>
      <c r="B736" s="5" t="s">
        <v>1991</v>
      </c>
      <c r="C736" s="3" t="s">
        <v>1387</v>
      </c>
      <c r="D736" s="6">
        <v>0.625</v>
      </c>
    </row>
    <row r="737" spans="1:4" ht="15.75" x14ac:dyDescent="0.25">
      <c r="A737" s="3">
        <v>3162708</v>
      </c>
      <c r="B737" s="5" t="s">
        <v>1992</v>
      </c>
      <c r="C737" s="3" t="s">
        <v>1387</v>
      </c>
      <c r="D737" s="6">
        <v>0.61499999999999999</v>
      </c>
    </row>
    <row r="738" spans="1:4" ht="15.75" x14ac:dyDescent="0.25">
      <c r="A738" s="3">
        <v>3162807</v>
      </c>
      <c r="B738" s="5" t="s">
        <v>1993</v>
      </c>
      <c r="C738" s="3" t="s">
        <v>1334</v>
      </c>
      <c r="D738" s="6">
        <v>0.63800000000000001</v>
      </c>
    </row>
    <row r="739" spans="1:4" ht="15.75" x14ac:dyDescent="0.25">
      <c r="A739" s="3">
        <v>3162906</v>
      </c>
      <c r="B739" s="5" t="s">
        <v>589</v>
      </c>
      <c r="C739" s="3" t="s">
        <v>1321</v>
      </c>
      <c r="D739" s="6">
        <v>0.70799999999999996</v>
      </c>
    </row>
    <row r="740" spans="1:4" ht="15.75" x14ac:dyDescent="0.25">
      <c r="A740" s="3">
        <v>3162922</v>
      </c>
      <c r="B740" s="5" t="s">
        <v>1994</v>
      </c>
      <c r="C740" s="3" t="s">
        <v>1356</v>
      </c>
      <c r="D740" s="6">
        <v>0.66200000000000003</v>
      </c>
    </row>
    <row r="741" spans="1:4" ht="15.75" x14ac:dyDescent="0.25">
      <c r="A741" s="3">
        <v>3162948</v>
      </c>
      <c r="B741" s="5" t="s">
        <v>721</v>
      </c>
      <c r="C741" s="3" t="s">
        <v>1330</v>
      </c>
      <c r="D741" s="6">
        <v>0.73899999999999999</v>
      </c>
    </row>
    <row r="742" spans="1:4" ht="15.75" x14ac:dyDescent="0.25">
      <c r="A742" s="3">
        <v>3162955</v>
      </c>
      <c r="B742" s="5" t="s">
        <v>973</v>
      </c>
      <c r="C742" s="3" t="s">
        <v>1356</v>
      </c>
      <c r="D742" s="6">
        <v>0.72899999999999998</v>
      </c>
    </row>
    <row r="743" spans="1:4" ht="15.75" x14ac:dyDescent="0.25">
      <c r="A743" s="3">
        <v>3163003</v>
      </c>
      <c r="B743" s="5" t="s">
        <v>1995</v>
      </c>
      <c r="C743" s="3" t="s">
        <v>1334</v>
      </c>
      <c r="D743" s="6">
        <v>0.58299999999999996</v>
      </c>
    </row>
    <row r="744" spans="1:4" ht="15.75" x14ac:dyDescent="0.25">
      <c r="A744" s="3">
        <v>3163102</v>
      </c>
      <c r="B744" s="5" t="s">
        <v>1996</v>
      </c>
      <c r="C744" s="3" t="s">
        <v>1319</v>
      </c>
      <c r="D744" s="6">
        <v>0.70399999999999996</v>
      </c>
    </row>
    <row r="745" spans="1:4" ht="15.75" x14ac:dyDescent="0.25">
      <c r="A745" s="3">
        <v>3163201</v>
      </c>
      <c r="B745" s="5" t="s">
        <v>1997</v>
      </c>
      <c r="C745" s="3" t="s">
        <v>1336</v>
      </c>
      <c r="D745" s="6">
        <v>0.71699999999999997</v>
      </c>
    </row>
    <row r="746" spans="1:4" ht="15.75" x14ac:dyDescent="0.25">
      <c r="A746" s="3">
        <v>3163300</v>
      </c>
      <c r="B746" s="5" t="s">
        <v>1998</v>
      </c>
      <c r="C746" s="3" t="s">
        <v>1326</v>
      </c>
      <c r="D746" s="6">
        <v>0.65800000000000003</v>
      </c>
    </row>
    <row r="747" spans="1:4" ht="15.75" x14ac:dyDescent="0.25">
      <c r="A747" s="3">
        <v>3163409</v>
      </c>
      <c r="B747" s="5" t="s">
        <v>1999</v>
      </c>
      <c r="C747" s="3" t="s">
        <v>1324</v>
      </c>
      <c r="D747" s="6">
        <v>0.66600000000000004</v>
      </c>
    </row>
    <row r="748" spans="1:4" ht="15.75" x14ac:dyDescent="0.25">
      <c r="A748" s="3">
        <v>3163508</v>
      </c>
      <c r="B748" s="5" t="s">
        <v>2000</v>
      </c>
      <c r="C748" s="3" t="s">
        <v>1334</v>
      </c>
      <c r="D748" s="6">
        <v>0.56599999999999995</v>
      </c>
    </row>
    <row r="749" spans="1:4" ht="15.75" x14ac:dyDescent="0.25">
      <c r="A749" s="3">
        <v>3163607</v>
      </c>
      <c r="B749" s="5" t="s">
        <v>2001</v>
      </c>
      <c r="C749" s="3" t="s">
        <v>1321</v>
      </c>
      <c r="D749" s="6">
        <v>0.65700000000000003</v>
      </c>
    </row>
    <row r="750" spans="1:4" ht="15.75" x14ac:dyDescent="0.25">
      <c r="A750" s="3">
        <v>3163706</v>
      </c>
      <c r="B750" s="5" t="s">
        <v>55</v>
      </c>
      <c r="C750" s="3" t="s">
        <v>1336</v>
      </c>
      <c r="D750" s="6">
        <v>0.75900000000000001</v>
      </c>
    </row>
    <row r="751" spans="1:4" ht="15.75" x14ac:dyDescent="0.25">
      <c r="A751" s="3">
        <v>3163805</v>
      </c>
      <c r="B751" s="5" t="s">
        <v>2002</v>
      </c>
      <c r="C751" s="3" t="s">
        <v>1321</v>
      </c>
      <c r="D751" s="6">
        <v>0.64400000000000002</v>
      </c>
    </row>
    <row r="752" spans="1:4" ht="15.75" x14ac:dyDescent="0.25">
      <c r="A752" s="3">
        <v>3163904</v>
      </c>
      <c r="B752" s="5" t="s">
        <v>2003</v>
      </c>
      <c r="C752" s="3" t="s">
        <v>1330</v>
      </c>
      <c r="D752" s="6">
        <v>0.67400000000000004</v>
      </c>
    </row>
    <row r="753" spans="1:4" ht="15.75" x14ac:dyDescent="0.25">
      <c r="A753" s="3">
        <v>3164100</v>
      </c>
      <c r="B753" s="5" t="s">
        <v>2004</v>
      </c>
      <c r="C753" s="3" t="s">
        <v>1334</v>
      </c>
      <c r="D753" s="6">
        <v>0.622</v>
      </c>
    </row>
    <row r="754" spans="1:4" ht="15.75" x14ac:dyDescent="0.25">
      <c r="A754" s="3">
        <v>3164001</v>
      </c>
      <c r="B754" s="5" t="s">
        <v>2005</v>
      </c>
      <c r="C754" s="3" t="s">
        <v>1321</v>
      </c>
      <c r="D754" s="6">
        <v>0.65900000000000003</v>
      </c>
    </row>
    <row r="755" spans="1:4" ht="15.75" x14ac:dyDescent="0.25">
      <c r="A755" s="3">
        <v>3164209</v>
      </c>
      <c r="B755" s="5" t="s">
        <v>2006</v>
      </c>
      <c r="C755" s="3" t="s">
        <v>1387</v>
      </c>
      <c r="D755" s="6">
        <v>0.64</v>
      </c>
    </row>
    <row r="756" spans="1:4" ht="15.75" x14ac:dyDescent="0.25">
      <c r="A756" s="3">
        <v>3164308</v>
      </c>
      <c r="B756" s="5" t="s">
        <v>2007</v>
      </c>
      <c r="C756" s="3" t="s">
        <v>1330</v>
      </c>
      <c r="D756" s="6">
        <v>0.67200000000000004</v>
      </c>
    </row>
    <row r="757" spans="1:4" ht="15.75" x14ac:dyDescent="0.25">
      <c r="A757" s="3">
        <v>3164407</v>
      </c>
      <c r="B757" s="5" t="s">
        <v>2008</v>
      </c>
      <c r="C757" s="3" t="s">
        <v>1336</v>
      </c>
      <c r="D757" s="6">
        <v>0.69199999999999995</v>
      </c>
    </row>
    <row r="758" spans="1:4" ht="15.75" x14ac:dyDescent="0.25">
      <c r="A758" s="3">
        <v>3164431</v>
      </c>
      <c r="B758" s="5" t="s">
        <v>2009</v>
      </c>
      <c r="C758" s="3" t="s">
        <v>1321</v>
      </c>
      <c r="D758" s="6">
        <v>0.66</v>
      </c>
    </row>
    <row r="759" spans="1:4" ht="15.75" x14ac:dyDescent="0.25">
      <c r="A759" s="3">
        <v>3164472</v>
      </c>
      <c r="B759" s="5" t="s">
        <v>2010</v>
      </c>
      <c r="C759" s="3" t="s">
        <v>1324</v>
      </c>
      <c r="D759" s="6">
        <v>0.60699999999999998</v>
      </c>
    </row>
    <row r="760" spans="1:4" ht="15.75" x14ac:dyDescent="0.25">
      <c r="A760" s="3">
        <v>3164506</v>
      </c>
      <c r="B760" s="5" t="s">
        <v>2011</v>
      </c>
      <c r="C760" s="3" t="s">
        <v>1334</v>
      </c>
      <c r="D760" s="6">
        <v>0.58099999999999996</v>
      </c>
    </row>
    <row r="761" spans="1:4" ht="15.75" x14ac:dyDescent="0.25">
      <c r="A761" s="3">
        <v>3164605</v>
      </c>
      <c r="B761" s="5" t="s">
        <v>2012</v>
      </c>
      <c r="C761" s="3" t="s">
        <v>1319</v>
      </c>
      <c r="D761" s="6">
        <v>0.626</v>
      </c>
    </row>
    <row r="762" spans="1:4" ht="15.75" x14ac:dyDescent="0.25">
      <c r="A762" s="3">
        <v>3164704</v>
      </c>
      <c r="B762" s="5" t="s">
        <v>94</v>
      </c>
      <c r="C762" s="3" t="s">
        <v>1330</v>
      </c>
      <c r="D762" s="6">
        <v>0.72199999999999998</v>
      </c>
    </row>
    <row r="763" spans="1:4" ht="15.75" x14ac:dyDescent="0.25">
      <c r="A763" s="3">
        <v>3164803</v>
      </c>
      <c r="B763" s="5" t="s">
        <v>2013</v>
      </c>
      <c r="C763" s="3" t="s">
        <v>1356</v>
      </c>
      <c r="D763" s="6">
        <v>0.63200000000000001</v>
      </c>
    </row>
    <row r="764" spans="1:4" ht="15.75" x14ac:dyDescent="0.25">
      <c r="A764" s="3">
        <v>3164902</v>
      </c>
      <c r="B764" s="5" t="s">
        <v>2014</v>
      </c>
      <c r="C764" s="3" t="s">
        <v>1336</v>
      </c>
      <c r="D764" s="6">
        <v>0.67600000000000005</v>
      </c>
    </row>
    <row r="765" spans="1:4" ht="15.75" x14ac:dyDescent="0.25">
      <c r="A765" s="3">
        <v>3165206</v>
      </c>
      <c r="B765" s="5" t="s">
        <v>2015</v>
      </c>
      <c r="C765" s="3" t="s">
        <v>1330</v>
      </c>
      <c r="D765" s="6">
        <v>0.66700000000000004</v>
      </c>
    </row>
    <row r="766" spans="1:4" ht="15.75" x14ac:dyDescent="0.25">
      <c r="A766" s="3">
        <v>3165008</v>
      </c>
      <c r="B766" s="5" t="s">
        <v>2016</v>
      </c>
      <c r="C766" s="3" t="s">
        <v>1339</v>
      </c>
      <c r="D766" s="6">
        <v>0.66200000000000003</v>
      </c>
    </row>
    <row r="767" spans="1:4" ht="15.75" x14ac:dyDescent="0.25">
      <c r="A767" s="3">
        <v>3165107</v>
      </c>
      <c r="B767" s="5" t="s">
        <v>2017</v>
      </c>
      <c r="C767" s="3" t="s">
        <v>1330</v>
      </c>
      <c r="D767" s="6">
        <v>0.7</v>
      </c>
    </row>
    <row r="768" spans="1:4" ht="15.75" x14ac:dyDescent="0.25">
      <c r="A768" s="3">
        <v>3165305</v>
      </c>
      <c r="B768" s="5" t="s">
        <v>2018</v>
      </c>
      <c r="C768" s="3" t="s">
        <v>1339</v>
      </c>
      <c r="D768" s="6">
        <v>0.71499999999999997</v>
      </c>
    </row>
    <row r="769" spans="1:4" ht="15.75" x14ac:dyDescent="0.25">
      <c r="A769" s="3">
        <v>3165404</v>
      </c>
      <c r="B769" s="5" t="s">
        <v>2019</v>
      </c>
      <c r="C769" s="3" t="s">
        <v>1336</v>
      </c>
      <c r="D769" s="6">
        <v>0.68</v>
      </c>
    </row>
    <row r="770" spans="1:4" ht="15.75" x14ac:dyDescent="0.25">
      <c r="A770" s="3">
        <v>3165503</v>
      </c>
      <c r="B770" s="5" t="s">
        <v>2020</v>
      </c>
      <c r="C770" s="3" t="s">
        <v>1334</v>
      </c>
      <c r="D770" s="6">
        <v>0.63600000000000001</v>
      </c>
    </row>
    <row r="771" spans="1:4" ht="15.75" x14ac:dyDescent="0.25">
      <c r="A771" s="3">
        <v>3165537</v>
      </c>
      <c r="B771" s="5" t="s">
        <v>369</v>
      </c>
      <c r="C771" s="3" t="s">
        <v>1356</v>
      </c>
      <c r="D771" s="6">
        <v>0.73399999999999999</v>
      </c>
    </row>
    <row r="772" spans="1:4" ht="15.75" x14ac:dyDescent="0.25">
      <c r="A772" s="3">
        <v>3165560</v>
      </c>
      <c r="B772" s="5" t="s">
        <v>2021</v>
      </c>
      <c r="C772" s="3" t="s">
        <v>1321</v>
      </c>
      <c r="D772" s="6">
        <v>0.65400000000000003</v>
      </c>
    </row>
    <row r="773" spans="1:4" ht="15.75" x14ac:dyDescent="0.25">
      <c r="A773" s="3">
        <v>3165578</v>
      </c>
      <c r="B773" s="5" t="s">
        <v>2022</v>
      </c>
      <c r="C773" s="3" t="s">
        <v>1336</v>
      </c>
      <c r="D773" s="6">
        <v>0.66100000000000003</v>
      </c>
    </row>
    <row r="774" spans="1:4" ht="15.75" x14ac:dyDescent="0.25">
      <c r="A774" s="3">
        <v>3165602</v>
      </c>
      <c r="B774" s="5" t="s">
        <v>2023</v>
      </c>
      <c r="C774" s="3" t="s">
        <v>1321</v>
      </c>
      <c r="D774" s="6">
        <v>0.67400000000000004</v>
      </c>
    </row>
    <row r="775" spans="1:4" ht="15.75" x14ac:dyDescent="0.25">
      <c r="A775" s="3">
        <v>3165701</v>
      </c>
      <c r="B775" s="5" t="s">
        <v>2024</v>
      </c>
      <c r="C775" s="3" t="s">
        <v>1321</v>
      </c>
      <c r="D775" s="6">
        <v>0.64400000000000002</v>
      </c>
    </row>
    <row r="776" spans="1:4" ht="15.75" x14ac:dyDescent="0.25">
      <c r="A776" s="3">
        <v>3165800</v>
      </c>
      <c r="B776" s="5" t="s">
        <v>2025</v>
      </c>
      <c r="C776" s="3" t="s">
        <v>1336</v>
      </c>
      <c r="D776" s="6">
        <v>0.68400000000000005</v>
      </c>
    </row>
    <row r="777" spans="1:4" ht="15.75" x14ac:dyDescent="0.25">
      <c r="A777" s="3">
        <v>3165909</v>
      </c>
      <c r="B777" s="5" t="s">
        <v>2026</v>
      </c>
      <c r="C777" s="3" t="s">
        <v>1326</v>
      </c>
      <c r="D777" s="6">
        <v>0.62</v>
      </c>
    </row>
    <row r="778" spans="1:4" ht="15.75" x14ac:dyDescent="0.25">
      <c r="A778" s="3">
        <v>3166006</v>
      </c>
      <c r="B778" s="5" t="s">
        <v>2027</v>
      </c>
      <c r="C778" s="3" t="s">
        <v>1339</v>
      </c>
      <c r="D778" s="6">
        <v>0.63100000000000001</v>
      </c>
    </row>
    <row r="779" spans="1:4" ht="15.75" x14ac:dyDescent="0.25">
      <c r="A779" s="3">
        <v>3166105</v>
      </c>
      <c r="B779" s="5" t="s">
        <v>2028</v>
      </c>
      <c r="C779" s="3" t="s">
        <v>1334</v>
      </c>
      <c r="D779" s="6">
        <v>0.56499999999999995</v>
      </c>
    </row>
    <row r="780" spans="1:4" ht="15.75" x14ac:dyDescent="0.25">
      <c r="A780" s="3">
        <v>3166204</v>
      </c>
      <c r="B780" s="5" t="s">
        <v>2029</v>
      </c>
      <c r="C780" s="3" t="s">
        <v>1339</v>
      </c>
      <c r="D780" s="6">
        <v>0.626</v>
      </c>
    </row>
    <row r="781" spans="1:4" ht="15.75" x14ac:dyDescent="0.25">
      <c r="A781" s="3">
        <v>3166303</v>
      </c>
      <c r="B781" s="5" t="s">
        <v>2030</v>
      </c>
      <c r="C781" s="3" t="s">
        <v>1321</v>
      </c>
      <c r="D781" s="6">
        <v>0.56000000000000005</v>
      </c>
    </row>
    <row r="782" spans="1:4" ht="15.75" x14ac:dyDescent="0.25">
      <c r="A782" s="3">
        <v>3166402</v>
      </c>
      <c r="B782" s="5" t="s">
        <v>2031</v>
      </c>
      <c r="C782" s="3" t="s">
        <v>1336</v>
      </c>
      <c r="D782" s="6">
        <v>0.66</v>
      </c>
    </row>
    <row r="783" spans="1:4" ht="15.75" x14ac:dyDescent="0.25">
      <c r="A783" s="3">
        <v>3166501</v>
      </c>
      <c r="B783" s="5" t="s">
        <v>2032</v>
      </c>
      <c r="C783" s="3" t="s">
        <v>1326</v>
      </c>
      <c r="D783" s="6">
        <v>0.55700000000000005</v>
      </c>
    </row>
    <row r="784" spans="1:4" ht="15.75" x14ac:dyDescent="0.25">
      <c r="A784" s="3">
        <v>3166600</v>
      </c>
      <c r="B784" s="5" t="s">
        <v>2033</v>
      </c>
      <c r="C784" s="3" t="s">
        <v>1319</v>
      </c>
      <c r="D784" s="6">
        <v>0.67700000000000005</v>
      </c>
    </row>
    <row r="785" spans="1:4" ht="15.75" x14ac:dyDescent="0.25">
      <c r="A785" s="3">
        <v>3166808</v>
      </c>
      <c r="B785" s="5" t="s">
        <v>2034</v>
      </c>
      <c r="C785" s="3" t="s">
        <v>1363</v>
      </c>
      <c r="D785" s="6">
        <v>0.69599999999999995</v>
      </c>
    </row>
    <row r="786" spans="1:4" ht="15.75" x14ac:dyDescent="0.25">
      <c r="A786" s="3">
        <v>3166709</v>
      </c>
      <c r="B786" s="5" t="s">
        <v>2035</v>
      </c>
      <c r="C786" s="3" t="s">
        <v>1326</v>
      </c>
      <c r="D786" s="6">
        <v>0.65100000000000002</v>
      </c>
    </row>
    <row r="787" spans="1:4" ht="15.75" x14ac:dyDescent="0.25">
      <c r="A787" s="3">
        <v>3166907</v>
      </c>
      <c r="B787" s="5" t="s">
        <v>2036</v>
      </c>
      <c r="C787" s="3" t="s">
        <v>1330</v>
      </c>
      <c r="D787" s="6">
        <v>0.67700000000000005</v>
      </c>
    </row>
    <row r="788" spans="1:4" ht="15.75" x14ac:dyDescent="0.25">
      <c r="A788" s="3">
        <v>3166956</v>
      </c>
      <c r="B788" s="5" t="s">
        <v>2037</v>
      </c>
      <c r="C788" s="3" t="s">
        <v>1387</v>
      </c>
      <c r="D788" s="6">
        <v>0.63300000000000001</v>
      </c>
    </row>
    <row r="789" spans="1:4" ht="15.75" x14ac:dyDescent="0.25">
      <c r="A789" s="3">
        <v>3167004</v>
      </c>
      <c r="B789" s="5" t="s">
        <v>2038</v>
      </c>
      <c r="C789" s="3" t="s">
        <v>1336</v>
      </c>
      <c r="D789" s="6">
        <v>0.64300000000000002</v>
      </c>
    </row>
    <row r="790" spans="1:4" ht="15.75" x14ac:dyDescent="0.25">
      <c r="A790" s="3">
        <v>3167103</v>
      </c>
      <c r="B790" s="5" t="s">
        <v>14</v>
      </c>
      <c r="C790" s="3" t="s">
        <v>1326</v>
      </c>
      <c r="D790" s="6">
        <v>0.65600000000000003</v>
      </c>
    </row>
    <row r="791" spans="1:4" ht="15.75" x14ac:dyDescent="0.25">
      <c r="A791" s="3">
        <v>3167202</v>
      </c>
      <c r="B791" s="5" t="s">
        <v>34</v>
      </c>
      <c r="C791" s="3" t="s">
        <v>1356</v>
      </c>
      <c r="D791" s="6">
        <v>0.76</v>
      </c>
    </row>
    <row r="792" spans="1:4" ht="15.75" x14ac:dyDescent="0.25">
      <c r="A792" s="3">
        <v>3165552</v>
      </c>
      <c r="B792" s="5" t="s">
        <v>2039</v>
      </c>
      <c r="C792" s="3" t="s">
        <v>1326</v>
      </c>
      <c r="D792" s="6">
        <v>0.54200000000000004</v>
      </c>
    </row>
    <row r="793" spans="1:4" ht="15.75" x14ac:dyDescent="0.25">
      <c r="A793" s="3">
        <v>3167301</v>
      </c>
      <c r="B793" s="5" t="s">
        <v>2040</v>
      </c>
      <c r="C793" s="3" t="s">
        <v>1321</v>
      </c>
      <c r="D793" s="6">
        <v>0.65200000000000002</v>
      </c>
    </row>
    <row r="794" spans="1:4" ht="15.75" x14ac:dyDescent="0.25">
      <c r="A794" s="3">
        <v>3167400</v>
      </c>
      <c r="B794" s="5" t="s">
        <v>2041</v>
      </c>
      <c r="C794" s="3" t="s">
        <v>1336</v>
      </c>
      <c r="D794" s="6">
        <v>0.69899999999999995</v>
      </c>
    </row>
    <row r="795" spans="1:4" ht="15.75" x14ac:dyDescent="0.25">
      <c r="A795" s="3">
        <v>3167509</v>
      </c>
      <c r="B795" s="5" t="s">
        <v>2042</v>
      </c>
      <c r="C795" s="3" t="s">
        <v>1321</v>
      </c>
      <c r="D795" s="6">
        <v>0.63800000000000001</v>
      </c>
    </row>
    <row r="796" spans="1:4" ht="15.75" x14ac:dyDescent="0.25">
      <c r="A796" s="3">
        <v>3167608</v>
      </c>
      <c r="B796" s="5" t="s">
        <v>2043</v>
      </c>
      <c r="C796" s="3" t="s">
        <v>1321</v>
      </c>
      <c r="D796" s="6">
        <v>0.63200000000000001</v>
      </c>
    </row>
    <row r="797" spans="1:4" ht="15.75" x14ac:dyDescent="0.25">
      <c r="A797" s="3">
        <v>3167707</v>
      </c>
      <c r="B797" s="5" t="s">
        <v>2044</v>
      </c>
      <c r="C797" s="3" t="s">
        <v>1334</v>
      </c>
      <c r="D797" s="6">
        <v>0.63100000000000001</v>
      </c>
    </row>
    <row r="798" spans="1:4" ht="15.75" x14ac:dyDescent="0.25">
      <c r="A798" s="3">
        <v>3167806</v>
      </c>
      <c r="B798" s="5" t="s">
        <v>2045</v>
      </c>
      <c r="C798" s="3" t="s">
        <v>1336</v>
      </c>
      <c r="D798" s="6">
        <v>0.69699999999999995</v>
      </c>
    </row>
    <row r="799" spans="1:4" ht="15.75" x14ac:dyDescent="0.25">
      <c r="A799" s="3">
        <v>3167905</v>
      </c>
      <c r="B799" s="5" t="s">
        <v>2046</v>
      </c>
      <c r="C799" s="3" t="s">
        <v>1321</v>
      </c>
      <c r="D799" s="6">
        <v>0.68100000000000005</v>
      </c>
    </row>
    <row r="800" spans="1:4" ht="15.75" x14ac:dyDescent="0.25">
      <c r="A800" s="3">
        <v>3168002</v>
      </c>
      <c r="B800" s="5" t="s">
        <v>2047</v>
      </c>
      <c r="C800" s="3" t="s">
        <v>1387</v>
      </c>
      <c r="D800" s="6">
        <v>0.67</v>
      </c>
    </row>
    <row r="801" spans="1:4" ht="15.75" x14ac:dyDescent="0.25">
      <c r="A801" s="3">
        <v>3168051</v>
      </c>
      <c r="B801" s="5" t="s">
        <v>2048</v>
      </c>
      <c r="C801" s="3" t="s">
        <v>1321</v>
      </c>
      <c r="D801" s="6">
        <v>0.64500000000000002</v>
      </c>
    </row>
    <row r="802" spans="1:4" ht="15.75" x14ac:dyDescent="0.25">
      <c r="A802" s="3">
        <v>3168101</v>
      </c>
      <c r="B802" s="5" t="s">
        <v>2049</v>
      </c>
      <c r="C802" s="3" t="s">
        <v>1328</v>
      </c>
      <c r="D802" s="6">
        <v>0.71199999999999997</v>
      </c>
    </row>
    <row r="803" spans="1:4" ht="15.75" x14ac:dyDescent="0.25">
      <c r="A803" s="3">
        <v>3168200</v>
      </c>
      <c r="B803" s="5" t="s">
        <v>2050</v>
      </c>
      <c r="C803" s="3" t="s">
        <v>1319</v>
      </c>
      <c r="D803" s="6">
        <v>0.66700000000000004</v>
      </c>
    </row>
    <row r="804" spans="1:4" ht="15.75" x14ac:dyDescent="0.25">
      <c r="A804" s="3">
        <v>3168309</v>
      </c>
      <c r="B804" s="5" t="s">
        <v>2051</v>
      </c>
      <c r="C804" s="3" t="s">
        <v>1356</v>
      </c>
      <c r="D804" s="6">
        <v>0.65100000000000002</v>
      </c>
    </row>
    <row r="805" spans="1:4" ht="15.75" x14ac:dyDescent="0.25">
      <c r="A805" s="3">
        <v>3168408</v>
      </c>
      <c r="B805" s="5" t="s">
        <v>2052</v>
      </c>
      <c r="C805" s="3" t="s">
        <v>1334</v>
      </c>
      <c r="D805" s="6">
        <v>0.63300000000000001</v>
      </c>
    </row>
    <row r="806" spans="1:4" ht="15.75" x14ac:dyDescent="0.25">
      <c r="A806" s="3">
        <v>3168507</v>
      </c>
      <c r="B806" s="5" t="s">
        <v>2053</v>
      </c>
      <c r="C806" s="3" t="s">
        <v>1321</v>
      </c>
      <c r="D806" s="6">
        <v>0.67500000000000004</v>
      </c>
    </row>
    <row r="807" spans="1:4" ht="15.75" x14ac:dyDescent="0.25">
      <c r="A807" s="3">
        <v>3168606</v>
      </c>
      <c r="B807" s="5" t="s">
        <v>64</v>
      </c>
      <c r="C807" s="3" t="s">
        <v>1326</v>
      </c>
      <c r="D807" s="6">
        <v>0.70099999999999996</v>
      </c>
    </row>
    <row r="808" spans="1:4" ht="15.75" x14ac:dyDescent="0.25">
      <c r="A808" s="3">
        <v>3168705</v>
      </c>
      <c r="B808" s="5" t="s">
        <v>108</v>
      </c>
      <c r="C808" s="3" t="s">
        <v>1324</v>
      </c>
      <c r="D808" s="6">
        <v>0.77</v>
      </c>
    </row>
    <row r="809" spans="1:4" ht="15.75" x14ac:dyDescent="0.25">
      <c r="A809" s="3">
        <v>3168804</v>
      </c>
      <c r="B809" s="5" t="s">
        <v>649</v>
      </c>
      <c r="C809" s="3" t="s">
        <v>1339</v>
      </c>
      <c r="D809" s="6">
        <v>0.74</v>
      </c>
    </row>
    <row r="810" spans="1:4" ht="15.75" x14ac:dyDescent="0.25">
      <c r="A810" s="3">
        <v>3168903</v>
      </c>
      <c r="B810" s="5" t="s">
        <v>2054</v>
      </c>
      <c r="C810" s="3" t="s">
        <v>1363</v>
      </c>
      <c r="D810" s="6">
        <v>0.68300000000000005</v>
      </c>
    </row>
    <row r="811" spans="1:4" ht="15.75" x14ac:dyDescent="0.25">
      <c r="A811" s="3">
        <v>3169000</v>
      </c>
      <c r="B811" s="5" t="s">
        <v>2055</v>
      </c>
      <c r="C811" s="3" t="s">
        <v>1321</v>
      </c>
      <c r="D811" s="6">
        <v>0.68799999999999994</v>
      </c>
    </row>
    <row r="812" spans="1:4" ht="15.75" x14ac:dyDescent="0.25">
      <c r="A812" s="3">
        <v>3169059</v>
      </c>
      <c r="B812" s="5" t="s">
        <v>2056</v>
      </c>
      <c r="C812" s="3" t="s">
        <v>1336</v>
      </c>
      <c r="D812" s="6">
        <v>0.69599999999999995</v>
      </c>
    </row>
    <row r="813" spans="1:4" ht="15.75" x14ac:dyDescent="0.25">
      <c r="A813" s="3">
        <v>3169109</v>
      </c>
      <c r="B813" s="5" t="s">
        <v>480</v>
      </c>
      <c r="C813" s="3" t="s">
        <v>1336</v>
      </c>
      <c r="D813" s="6">
        <v>0.66100000000000003</v>
      </c>
    </row>
    <row r="814" spans="1:4" ht="15.75" x14ac:dyDescent="0.25">
      <c r="A814" s="3">
        <v>3169208</v>
      </c>
      <c r="B814" s="5" t="s">
        <v>2057</v>
      </c>
      <c r="C814" s="3" t="s">
        <v>1321</v>
      </c>
      <c r="D814" s="6">
        <v>0.71799999999999997</v>
      </c>
    </row>
    <row r="815" spans="1:4" ht="15.75" x14ac:dyDescent="0.25">
      <c r="A815" s="3">
        <v>3169307</v>
      </c>
      <c r="B815" s="5" t="s">
        <v>2058</v>
      </c>
      <c r="C815" s="3" t="s">
        <v>1330</v>
      </c>
      <c r="D815" s="6">
        <v>0.74399999999999999</v>
      </c>
    </row>
    <row r="816" spans="1:4" ht="15.75" x14ac:dyDescent="0.25">
      <c r="A816" s="3">
        <v>3169356</v>
      </c>
      <c r="B816" s="5" t="s">
        <v>2059</v>
      </c>
      <c r="C816" s="3" t="s">
        <v>1356</v>
      </c>
      <c r="D816" s="6">
        <v>0.752</v>
      </c>
    </row>
    <row r="817" spans="1:4" ht="15.75" x14ac:dyDescent="0.25">
      <c r="A817" s="3">
        <v>3169406</v>
      </c>
      <c r="B817" s="5" t="s">
        <v>2060</v>
      </c>
      <c r="C817" s="3" t="s">
        <v>1330</v>
      </c>
      <c r="D817" s="6">
        <v>0.73099999999999998</v>
      </c>
    </row>
    <row r="818" spans="1:4" ht="15.75" x14ac:dyDescent="0.25">
      <c r="A818" s="3">
        <v>3169505</v>
      </c>
      <c r="B818" s="5" t="s">
        <v>2061</v>
      </c>
      <c r="C818" s="3" t="s">
        <v>1334</v>
      </c>
      <c r="D818" s="6">
        <v>0.626</v>
      </c>
    </row>
    <row r="819" spans="1:4" ht="15.75" x14ac:dyDescent="0.25">
      <c r="A819" s="3">
        <v>3169604</v>
      </c>
      <c r="B819" s="5" t="s">
        <v>2062</v>
      </c>
      <c r="C819" s="3" t="s">
        <v>1317</v>
      </c>
      <c r="D819" s="6">
        <v>0.71899999999999997</v>
      </c>
    </row>
    <row r="820" spans="1:4" ht="15.75" x14ac:dyDescent="0.25">
      <c r="A820" s="3">
        <v>3169703</v>
      </c>
      <c r="B820" s="5" t="s">
        <v>2063</v>
      </c>
      <c r="C820" s="3" t="s">
        <v>1326</v>
      </c>
      <c r="D820" s="6">
        <v>0.68200000000000005</v>
      </c>
    </row>
    <row r="821" spans="1:4" ht="15.75" x14ac:dyDescent="0.25">
      <c r="A821" s="3">
        <v>3169802</v>
      </c>
      <c r="B821" s="5" t="s">
        <v>2064</v>
      </c>
      <c r="C821" s="3" t="s">
        <v>1336</v>
      </c>
      <c r="D821" s="6">
        <v>0.69599999999999995</v>
      </c>
    </row>
    <row r="822" spans="1:4" ht="15.75" x14ac:dyDescent="0.25">
      <c r="A822" s="3">
        <v>3169901</v>
      </c>
      <c r="B822" s="5" t="s">
        <v>104</v>
      </c>
      <c r="C822" s="3" t="s">
        <v>1321</v>
      </c>
      <c r="D822" s="6">
        <v>0.72399999999999998</v>
      </c>
    </row>
    <row r="823" spans="1:4" ht="15.75" x14ac:dyDescent="0.25">
      <c r="A823" s="3">
        <v>3170008</v>
      </c>
      <c r="B823" s="5" t="s">
        <v>2065</v>
      </c>
      <c r="C823" s="3" t="s">
        <v>1387</v>
      </c>
      <c r="D823" s="6">
        <v>0.60899999999999999</v>
      </c>
    </row>
    <row r="824" spans="1:4" ht="15.75" x14ac:dyDescent="0.25">
      <c r="A824" s="3">
        <v>3170057</v>
      </c>
      <c r="B824" s="5" t="s">
        <v>2066</v>
      </c>
      <c r="C824" s="3" t="s">
        <v>1324</v>
      </c>
      <c r="D824" s="6">
        <v>0.61399999999999999</v>
      </c>
    </row>
    <row r="825" spans="1:4" ht="15.75" x14ac:dyDescent="0.25">
      <c r="A825" s="3">
        <v>3170107</v>
      </c>
      <c r="B825" s="5" t="s">
        <v>89</v>
      </c>
      <c r="C825" s="3" t="s">
        <v>1328</v>
      </c>
      <c r="D825" s="6">
        <v>0.77200000000000002</v>
      </c>
    </row>
    <row r="826" spans="1:4" ht="15.75" x14ac:dyDescent="0.25">
      <c r="A826" s="3">
        <v>3170206</v>
      </c>
      <c r="B826" s="5" t="s">
        <v>32</v>
      </c>
      <c r="C826" s="3" t="s">
        <v>1317</v>
      </c>
      <c r="D826" s="6">
        <v>0.78900000000000003</v>
      </c>
    </row>
    <row r="827" spans="1:4" ht="15.75" x14ac:dyDescent="0.25">
      <c r="A827" s="3">
        <v>3170305</v>
      </c>
      <c r="B827" s="5" t="s">
        <v>2067</v>
      </c>
      <c r="C827" s="3" t="s">
        <v>1326</v>
      </c>
      <c r="D827" s="6">
        <v>0.63800000000000001</v>
      </c>
    </row>
    <row r="828" spans="1:4" ht="15.75" x14ac:dyDescent="0.25">
      <c r="A828" s="3">
        <v>3170404</v>
      </c>
      <c r="B828" s="5" t="s">
        <v>1047</v>
      </c>
      <c r="C828" s="3" t="s">
        <v>1363</v>
      </c>
      <c r="D828" s="6">
        <v>0.73599999999999999</v>
      </c>
    </row>
    <row r="829" spans="1:4" ht="15.75" x14ac:dyDescent="0.25">
      <c r="A829" s="3">
        <v>3170438</v>
      </c>
      <c r="B829" s="5" t="s">
        <v>2068</v>
      </c>
      <c r="C829" s="3" t="s">
        <v>1328</v>
      </c>
      <c r="D829" s="6">
        <v>0.67200000000000004</v>
      </c>
    </row>
    <row r="830" spans="1:4" ht="15.75" x14ac:dyDescent="0.25">
      <c r="A830" s="3">
        <v>3170479</v>
      </c>
      <c r="B830" s="5" t="s">
        <v>2069</v>
      </c>
      <c r="C830" s="3" t="s">
        <v>1363</v>
      </c>
      <c r="D830" s="6">
        <v>0.66400000000000003</v>
      </c>
    </row>
    <row r="831" spans="1:4" ht="15.75" x14ac:dyDescent="0.25">
      <c r="A831" s="3">
        <v>3170503</v>
      </c>
      <c r="B831" s="5" t="s">
        <v>2070</v>
      </c>
      <c r="C831" s="3" t="s">
        <v>1321</v>
      </c>
      <c r="D831" s="6">
        <v>0.63300000000000001</v>
      </c>
    </row>
    <row r="832" spans="1:4" ht="15.75" x14ac:dyDescent="0.25">
      <c r="A832" s="3">
        <v>3170529</v>
      </c>
      <c r="B832" s="5" t="s">
        <v>2071</v>
      </c>
      <c r="C832" s="3" t="s">
        <v>1363</v>
      </c>
      <c r="D832" s="6">
        <v>0.61899999999999999</v>
      </c>
    </row>
    <row r="833" spans="1:4" ht="15.75" x14ac:dyDescent="0.25">
      <c r="A833" s="3">
        <v>3170578</v>
      </c>
      <c r="B833" s="5" t="s">
        <v>2072</v>
      </c>
      <c r="C833" s="3" t="s">
        <v>1324</v>
      </c>
      <c r="D833" s="6">
        <v>0.63100000000000001</v>
      </c>
    </row>
    <row r="834" spans="1:4" ht="15.75" x14ac:dyDescent="0.25">
      <c r="A834" s="3">
        <v>3170602</v>
      </c>
      <c r="B834" s="5" t="s">
        <v>2073</v>
      </c>
      <c r="C834" s="3" t="s">
        <v>1330</v>
      </c>
      <c r="D834" s="6">
        <v>0.69599999999999995</v>
      </c>
    </row>
    <row r="835" spans="1:4" ht="15.75" x14ac:dyDescent="0.25">
      <c r="A835" s="3">
        <v>3170651</v>
      </c>
      <c r="B835" s="5" t="s">
        <v>2074</v>
      </c>
      <c r="C835" s="3" t="s">
        <v>1387</v>
      </c>
      <c r="D835" s="6">
        <v>0.63400000000000001</v>
      </c>
    </row>
    <row r="836" spans="1:4" ht="15.75" x14ac:dyDescent="0.25">
      <c r="A836" s="3">
        <v>3170701</v>
      </c>
      <c r="B836" s="5" t="s">
        <v>66</v>
      </c>
      <c r="C836" s="3" t="s">
        <v>1330</v>
      </c>
      <c r="D836" s="6">
        <v>0.77800000000000002</v>
      </c>
    </row>
    <row r="837" spans="1:4" ht="15.75" x14ac:dyDescent="0.25">
      <c r="A837" s="3">
        <v>3170750</v>
      </c>
      <c r="B837" s="5" t="s">
        <v>2075</v>
      </c>
      <c r="C837" s="3" t="s">
        <v>1363</v>
      </c>
      <c r="D837" s="6">
        <v>0.71099999999999997</v>
      </c>
    </row>
    <row r="838" spans="1:4" ht="15.75" x14ac:dyDescent="0.25">
      <c r="A838" s="3">
        <v>3170800</v>
      </c>
      <c r="B838" s="5" t="s">
        <v>2076</v>
      </c>
      <c r="C838" s="3" t="s">
        <v>1387</v>
      </c>
      <c r="D838" s="6">
        <v>0.66600000000000004</v>
      </c>
    </row>
    <row r="839" spans="1:4" ht="15.75" x14ac:dyDescent="0.25">
      <c r="A839" s="3">
        <v>3170909</v>
      </c>
      <c r="B839" s="5" t="s">
        <v>2077</v>
      </c>
      <c r="C839" s="3" t="s">
        <v>1387</v>
      </c>
      <c r="D839" s="6">
        <v>0.59399999999999997</v>
      </c>
    </row>
    <row r="840" spans="1:4" ht="15.75" x14ac:dyDescent="0.25">
      <c r="A840" s="3">
        <v>3171006</v>
      </c>
      <c r="B840" s="5" t="s">
        <v>2078</v>
      </c>
      <c r="C840" s="3" t="s">
        <v>1363</v>
      </c>
      <c r="D840" s="6">
        <v>0.74199999999999999</v>
      </c>
    </row>
    <row r="841" spans="1:4" ht="15.75" x14ac:dyDescent="0.25">
      <c r="A841" s="3">
        <v>3171030</v>
      </c>
      <c r="B841" s="5" t="s">
        <v>2079</v>
      </c>
      <c r="C841" s="3" t="s">
        <v>1387</v>
      </c>
      <c r="D841" s="6">
        <v>0.58399999999999996</v>
      </c>
    </row>
    <row r="842" spans="1:4" ht="15.75" x14ac:dyDescent="0.25">
      <c r="A842" s="3">
        <v>3171071</v>
      </c>
      <c r="B842" s="5" t="s">
        <v>2080</v>
      </c>
      <c r="C842" s="3" t="s">
        <v>1326</v>
      </c>
      <c r="D842" s="6">
        <v>0.63200000000000001</v>
      </c>
    </row>
    <row r="843" spans="1:4" ht="15.75" x14ac:dyDescent="0.25">
      <c r="A843" s="3">
        <v>3171105</v>
      </c>
      <c r="B843" s="5" t="s">
        <v>2081</v>
      </c>
      <c r="C843" s="3" t="s">
        <v>1328</v>
      </c>
      <c r="D843" s="6">
        <v>0.66700000000000004</v>
      </c>
    </row>
    <row r="844" spans="1:4" ht="15.75" x14ac:dyDescent="0.25">
      <c r="A844" s="3">
        <v>3171154</v>
      </c>
      <c r="B844" s="5" t="s">
        <v>2082</v>
      </c>
      <c r="C844" s="3" t="s">
        <v>1324</v>
      </c>
      <c r="D844" s="6">
        <v>0.61199999999999999</v>
      </c>
    </row>
    <row r="845" spans="1:4" ht="15.75" x14ac:dyDescent="0.25">
      <c r="A845" s="3">
        <v>3171204</v>
      </c>
      <c r="B845" s="5" t="s">
        <v>2083</v>
      </c>
      <c r="C845" s="3" t="s">
        <v>1356</v>
      </c>
      <c r="D845" s="6">
        <v>0.68799999999999994</v>
      </c>
    </row>
    <row r="846" spans="1:4" ht="15.75" x14ac:dyDescent="0.25">
      <c r="A846" s="3">
        <v>3171303</v>
      </c>
      <c r="B846" s="5" t="s">
        <v>78</v>
      </c>
      <c r="C846" s="3" t="s">
        <v>1321</v>
      </c>
      <c r="D846" s="6">
        <v>0.77500000000000002</v>
      </c>
    </row>
    <row r="847" spans="1:4" ht="15.75" x14ac:dyDescent="0.25">
      <c r="A847" s="3">
        <v>3171402</v>
      </c>
      <c r="B847" s="5" t="s">
        <v>2084</v>
      </c>
      <c r="C847" s="3" t="s">
        <v>1321</v>
      </c>
      <c r="D847" s="6">
        <v>0.66800000000000004</v>
      </c>
    </row>
    <row r="848" spans="1:4" ht="15.75" x14ac:dyDescent="0.25">
      <c r="A848" s="3">
        <v>3171600</v>
      </c>
      <c r="B848" s="5" t="s">
        <v>2085</v>
      </c>
      <c r="C848" s="3" t="s">
        <v>1326</v>
      </c>
      <c r="D848" s="6">
        <v>0.61</v>
      </c>
    </row>
    <row r="849" spans="1:4" ht="15.75" x14ac:dyDescent="0.25">
      <c r="A849" s="3">
        <v>3171709</v>
      </c>
      <c r="B849" s="5" t="s">
        <v>2086</v>
      </c>
      <c r="C849" s="3" t="s">
        <v>1336</v>
      </c>
      <c r="D849" s="6">
        <v>0.65100000000000002</v>
      </c>
    </row>
    <row r="850" spans="1:4" ht="15.75" x14ac:dyDescent="0.25">
      <c r="A850" s="3">
        <v>3171808</v>
      </c>
      <c r="B850" s="5" t="s">
        <v>2087</v>
      </c>
      <c r="C850" s="3" t="s">
        <v>1334</v>
      </c>
      <c r="D850" s="6">
        <v>0.67500000000000004</v>
      </c>
    </row>
    <row r="851" spans="1:4" ht="15.75" x14ac:dyDescent="0.25">
      <c r="A851" s="3">
        <v>3171907</v>
      </c>
      <c r="B851" s="5" t="s">
        <v>2088</v>
      </c>
      <c r="C851" s="3" t="s">
        <v>1334</v>
      </c>
      <c r="D851" s="6">
        <v>0.62</v>
      </c>
    </row>
    <row r="852" spans="1:4" ht="15.75" x14ac:dyDescent="0.25">
      <c r="A852" s="3">
        <v>3172004</v>
      </c>
      <c r="B852" s="5" t="s">
        <v>2089</v>
      </c>
      <c r="C852" s="3" t="s">
        <v>1321</v>
      </c>
      <c r="D852" s="6">
        <v>0.70899999999999996</v>
      </c>
    </row>
    <row r="853" spans="1:4" ht="15.75" x14ac:dyDescent="0.25">
      <c r="A853" s="3">
        <v>3172103</v>
      </c>
      <c r="B853" s="5" t="s">
        <v>2090</v>
      </c>
      <c r="C853" s="3" t="s">
        <v>1321</v>
      </c>
      <c r="D853" s="6">
        <v>0.66900000000000004</v>
      </c>
    </row>
    <row r="854" spans="1:4" ht="15.75" x14ac:dyDescent="0.25">
      <c r="A854" s="3">
        <v>3172202</v>
      </c>
      <c r="B854" s="5" t="s">
        <v>2091</v>
      </c>
      <c r="C854" s="3" t="s">
        <v>1336</v>
      </c>
      <c r="D854" s="6">
        <v>0.67800000000000005</v>
      </c>
    </row>
    <row r="855" spans="1:4" x14ac:dyDescent="0.25">
      <c r="A855" s="4"/>
      <c r="B855" s="1"/>
      <c r="C855" s="1"/>
      <c r="D855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</dc:creator>
  <cp:lastModifiedBy>filial</cp:lastModifiedBy>
  <dcterms:created xsi:type="dcterms:W3CDTF">2024-01-04T21:14:44Z</dcterms:created>
  <dcterms:modified xsi:type="dcterms:W3CDTF">2024-01-16T18:43:38Z</dcterms:modified>
</cp:coreProperties>
</file>